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90" yWindow="2490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7" i="1"/>
</calcChain>
</file>

<file path=xl/sharedStrings.xml><?xml version="1.0" encoding="utf-8"?>
<sst xmlns="http://schemas.openxmlformats.org/spreadsheetml/2006/main" count="168" uniqueCount="66">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</sst>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49</v>
      </c>
    </row>
    <row r="4" spans="1:18" x14ac:dyDescent="0.25">
      <c r="A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45261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45264</v>
      </c>
    </row>
    <row r="5" spans="1:18" x14ac:dyDescent="0.25">
      <c r="A5" t="s">
        <v>62</v>
      </c>
    </row>
    <row r="6" spans="1:18" x14ac:dyDescent="0.25">
      <c r="A6" t="s">
        <v>63</v>
      </c>
      <c r="B6">
        <v>459</v>
      </c>
      <c r="C6" s="22">
        <v>45260</v>
      </c>
      <c r="D6">
        <v>380526</v>
      </c>
      <c r="E6">
        <v>1</v>
      </c>
      <c r="F6">
        <v>1</v>
      </c>
      <c r="G6">
        <v>0</v>
      </c>
      <c r="H6">
        <v>72925000000</v>
      </c>
    </row>
    <row r="7" spans="1:18" x14ac:dyDescent="0.25">
      <c r="A7" t="s">
        <v>64</v>
      </c>
      <c r="B7" s="22">
        <v>45264</v>
      </c>
      <c r="C7">
        <v>0</v>
      </c>
      <c r="D7">
        <v>1</v>
      </c>
      <c r="E7" t="b">
        <v>0</v>
      </c>
    </row>
    <row r="8" spans="1:18" x14ac:dyDescent="0.25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0"/>
  <sheetViews>
    <sheetView showGridLines="0" tabSelected="1" workbookViewId="0">
      <pane xSplit="5" topLeftCell="F1" activePane="topRight" state="frozen"/>
      <selection activeCell="A5" sqref="A5"/>
      <selection pane="topRight" activeCell="A15" sqref="A15:CI37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idden="1" x14ac:dyDescent="0.25">
      <c r="D1" s="4"/>
      <c r="E1" s="4">
        <f>_xlfn.SINGLE(ClDSOutBlOption_ReportDate)</f>
        <v>45261</v>
      </c>
      <c r="F1" s="4" t="str">
        <f>MID("00",1,2-LEN(DAY(E1)))&amp;DAY(E1)&amp;"."&amp;MID("00",1,2-LEN(MONTH(E1)))&amp;MONTH(E1)&amp;"."&amp;YEAR(E1)</f>
        <v>01.12.2023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idden="1" x14ac:dyDescent="0.25">
      <c r="D2" s="4"/>
      <c r="E2" s="4">
        <f>_xlfn.SINGLE(ClDSOutBlOption_ExecDate)</f>
        <v>45264</v>
      </c>
      <c r="F2" s="4">
        <f>_xlfn.SINGLE(CLSInSimple_MFO)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idden="1" x14ac:dyDescent="0.25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idden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x14ac:dyDescent="0.25">
      <c r="C6" s="4"/>
      <c r="D6" s="4"/>
      <c r="E6" s="5" t="str">
        <f xml:space="preserve"> "станом на " &amp; F1 &amp; " року"</f>
        <v>станом на 01.12.2023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x14ac:dyDescent="0.25">
      <c r="D7" s="4"/>
      <c r="CF7" s="4"/>
      <c r="CG7" s="4"/>
      <c r="CH7" s="4"/>
      <c r="CI7" s="4"/>
    </row>
    <row r="8" spans="1:87" s="3" customFormat="1" x14ac:dyDescent="0.25">
      <c r="C8" s="4"/>
      <c r="D8" s="4"/>
      <c r="E8" s="4" t="str">
        <f>_xlfn.SINGLE(ClDSOutBlOption_InstName)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_xlfn.SINGLE(CLSInSimple_MFO)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25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5" customHeight="1" x14ac:dyDescent="0.25">
      <c r="A15" s="4"/>
      <c r="B15" s="2">
        <v>45230</v>
      </c>
      <c r="C15" s="1" t="s">
        <v>60</v>
      </c>
      <c r="D15" s="2">
        <v>45231</v>
      </c>
      <c r="E15" s="15">
        <f t="shared" ref="E15:E37" si="0">IF(C15="1",$F$1,D15)</f>
        <v>45231</v>
      </c>
      <c r="F15" s="20">
        <v>197832420.69999999</v>
      </c>
      <c r="G15" s="20">
        <v>101748393.3</v>
      </c>
      <c r="H15" s="20">
        <v>407472792.89999998</v>
      </c>
      <c r="I15" s="20">
        <v>0</v>
      </c>
      <c r="J15" s="20">
        <v>3297944554.52</v>
      </c>
      <c r="K15" s="20"/>
      <c r="L15" s="20"/>
      <c r="M15" s="20">
        <v>0</v>
      </c>
      <c r="N15" s="20">
        <v>3913000000</v>
      </c>
      <c r="O15" s="20">
        <v>0</v>
      </c>
      <c r="P15" s="20"/>
      <c r="Q15" s="20">
        <v>0</v>
      </c>
      <c r="R15" s="20">
        <v>34583970.899999999</v>
      </c>
      <c r="S15" s="20">
        <v>34583970.899999999</v>
      </c>
      <c r="T15" s="20"/>
      <c r="U15" s="20"/>
      <c r="V15" s="20"/>
      <c r="W15" s="20"/>
      <c r="X15" s="20">
        <v>764730186.62</v>
      </c>
      <c r="Y15" s="20">
        <v>0</v>
      </c>
      <c r="Z15" s="20">
        <v>7086059806.3199997</v>
      </c>
      <c r="AA15" s="20">
        <v>136288618.12</v>
      </c>
      <c r="AB15" s="20">
        <v>115158738.93000001</v>
      </c>
      <c r="AC15" s="20">
        <v>22585323</v>
      </c>
      <c r="AD15" s="20">
        <v>1687962198.3800001</v>
      </c>
      <c r="AE15" s="20">
        <v>74564473.370000005</v>
      </c>
      <c r="AF15" s="20"/>
      <c r="AG15" s="20"/>
      <c r="AH15" s="20"/>
      <c r="AI15" s="20"/>
      <c r="AJ15" s="20">
        <v>144304234.81</v>
      </c>
      <c r="AK15" s="20">
        <v>19029951.300000001</v>
      </c>
      <c r="AL15" s="20"/>
      <c r="AM15" s="20"/>
      <c r="AN15" s="20"/>
      <c r="AO15" s="20"/>
      <c r="AP15" s="20"/>
      <c r="AQ15" s="20"/>
      <c r="AR15" s="20">
        <v>679805.89</v>
      </c>
      <c r="AS15" s="20">
        <v>679805.89</v>
      </c>
      <c r="AT15" s="20"/>
      <c r="AU15" s="20"/>
      <c r="AV15" s="20">
        <v>37573698.909999996</v>
      </c>
      <c r="AW15" s="20">
        <v>11431903.300000001</v>
      </c>
      <c r="AX15" s="20">
        <v>38040043.549999997</v>
      </c>
      <c r="AY15" s="20">
        <v>34821029.299999997</v>
      </c>
      <c r="AZ15" s="20"/>
      <c r="BA15" s="20"/>
      <c r="BB15" s="20">
        <v>78757089.489999995</v>
      </c>
      <c r="BC15" s="20">
        <v>66867780.009999998</v>
      </c>
      <c r="BD15" s="20"/>
      <c r="BE15" s="20"/>
      <c r="BF15" s="20"/>
      <c r="BG15" s="20"/>
      <c r="BH15" s="20"/>
      <c r="BI15" s="20"/>
      <c r="BJ15" s="20">
        <v>2012213353.8</v>
      </c>
      <c r="BK15" s="20">
        <v>222638340.06999999</v>
      </c>
      <c r="BL15" s="20">
        <v>15261709.6</v>
      </c>
      <c r="BM15" s="20"/>
      <c r="BN15" s="20">
        <v>29491001.23</v>
      </c>
      <c r="BO15" s="20">
        <v>434913.09</v>
      </c>
      <c r="BP15" s="20"/>
      <c r="BQ15" s="20"/>
      <c r="BR15" s="20"/>
      <c r="BS15" s="20"/>
      <c r="BT15" s="20">
        <v>395930833.79000002</v>
      </c>
      <c r="BU15" s="20">
        <v>385538609.35000002</v>
      </c>
      <c r="BV15" s="20">
        <v>132286954.34</v>
      </c>
      <c r="BW15" s="20"/>
      <c r="BX15" s="20"/>
      <c r="BY15" s="20"/>
      <c r="BZ15" s="20">
        <v>34227.949999999997</v>
      </c>
      <c r="CA15" s="20">
        <v>34227.949999999997</v>
      </c>
      <c r="CB15" s="20">
        <v>10711836.65</v>
      </c>
      <c r="CC15" s="20">
        <v>204121.43</v>
      </c>
      <c r="CD15" s="20">
        <v>583716563.55999994</v>
      </c>
      <c r="CE15" s="20">
        <v>386211871.81999999</v>
      </c>
      <c r="CF15" s="20">
        <v>1428496790.24</v>
      </c>
      <c r="CG15" s="20">
        <v>55659585.020000003</v>
      </c>
      <c r="CH15" s="19">
        <v>496.05009999999999</v>
      </c>
      <c r="CI15" s="19">
        <v>244.86099999999999</v>
      </c>
    </row>
    <row r="16" spans="1:87" ht="15" customHeight="1" x14ac:dyDescent="0.25">
      <c r="A16" s="4"/>
      <c r="B16" s="2">
        <v>45231</v>
      </c>
      <c r="C16" s="1" t="s">
        <v>60</v>
      </c>
      <c r="D16" s="2">
        <v>45232</v>
      </c>
      <c r="E16" s="15">
        <f t="shared" si="0"/>
        <v>45232</v>
      </c>
      <c r="F16" s="20">
        <v>222826851.47</v>
      </c>
      <c r="G16" s="20">
        <v>102028352.17</v>
      </c>
      <c r="H16" s="20">
        <v>289239000.74000001</v>
      </c>
      <c r="I16" s="20">
        <v>0</v>
      </c>
      <c r="J16" s="20">
        <v>3314280124.3200002</v>
      </c>
      <c r="K16" s="20"/>
      <c r="L16" s="20"/>
      <c r="M16" s="20">
        <v>0</v>
      </c>
      <c r="N16" s="20">
        <v>3913000000</v>
      </c>
      <c r="O16" s="20">
        <v>0</v>
      </c>
      <c r="P16" s="20"/>
      <c r="Q16" s="20">
        <v>0</v>
      </c>
      <c r="R16" s="20">
        <v>34503421.200000003</v>
      </c>
      <c r="S16" s="20">
        <v>34503421.200000003</v>
      </c>
      <c r="T16" s="20"/>
      <c r="U16" s="20"/>
      <c r="V16" s="20"/>
      <c r="W16" s="20"/>
      <c r="X16" s="20">
        <v>764730186.62</v>
      </c>
      <c r="Y16" s="20">
        <v>0</v>
      </c>
      <c r="Z16" s="20">
        <v>7009075644.2299995</v>
      </c>
      <c r="AA16" s="20">
        <v>136488206.49000001</v>
      </c>
      <c r="AB16" s="20">
        <v>96790547.489999995</v>
      </c>
      <c r="AC16" s="20">
        <v>23881541.449999999</v>
      </c>
      <c r="AD16" s="20">
        <v>1650688533.71</v>
      </c>
      <c r="AE16" s="20">
        <v>73204080.090000004</v>
      </c>
      <c r="AF16" s="20"/>
      <c r="AG16" s="20"/>
      <c r="AH16" s="20"/>
      <c r="AI16" s="20"/>
      <c r="AJ16" s="20">
        <v>140490216.16</v>
      </c>
      <c r="AK16" s="20">
        <v>18986222.43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>
        <v>40218523.950000003</v>
      </c>
      <c r="AW16" s="20">
        <v>12895698.49</v>
      </c>
      <c r="AX16" s="20">
        <v>40087473.899999999</v>
      </c>
      <c r="AY16" s="20">
        <v>34888590.289999999</v>
      </c>
      <c r="AZ16" s="20">
        <v>94839.55</v>
      </c>
      <c r="BA16" s="20"/>
      <c r="BB16" s="20">
        <v>34885568.82</v>
      </c>
      <c r="BC16" s="20">
        <v>27859622.02</v>
      </c>
      <c r="BD16" s="20"/>
      <c r="BE16" s="20"/>
      <c r="BF16" s="20"/>
      <c r="BG16" s="20"/>
      <c r="BH16" s="20"/>
      <c r="BI16" s="20"/>
      <c r="BJ16" s="20">
        <v>1917713414.9000001</v>
      </c>
      <c r="BK16" s="20">
        <v>184013996.15000001</v>
      </c>
      <c r="BL16" s="20">
        <v>14189641.800000001</v>
      </c>
      <c r="BM16" s="20"/>
      <c r="BN16" s="20">
        <v>27431133.5</v>
      </c>
      <c r="BO16" s="20">
        <v>434286.92</v>
      </c>
      <c r="BP16" s="20"/>
      <c r="BQ16" s="20"/>
      <c r="BR16" s="20"/>
      <c r="BS16" s="20"/>
      <c r="BT16" s="20">
        <v>260519793.80000001</v>
      </c>
      <c r="BU16" s="20">
        <v>253458654.16</v>
      </c>
      <c r="BV16" s="20">
        <v>138051316.53999999</v>
      </c>
      <c r="BW16" s="20"/>
      <c r="BX16" s="20"/>
      <c r="BY16" s="20"/>
      <c r="BZ16" s="20">
        <v>109516866.56</v>
      </c>
      <c r="CA16" s="20">
        <v>108843600</v>
      </c>
      <c r="CB16" s="20">
        <v>14470583.689999999</v>
      </c>
      <c r="CC16" s="20">
        <v>205233.67</v>
      </c>
      <c r="CD16" s="20">
        <v>564179335.88999999</v>
      </c>
      <c r="CE16" s="20">
        <v>362941774.75</v>
      </c>
      <c r="CF16" s="20">
        <v>1353534079.01</v>
      </c>
      <c r="CG16" s="20">
        <v>46003499.039999999</v>
      </c>
      <c r="CH16" s="19">
        <v>517.83519999999999</v>
      </c>
      <c r="CI16" s="19">
        <v>296.6909</v>
      </c>
    </row>
    <row r="17" spans="1:87" ht="15" customHeight="1" x14ac:dyDescent="0.25">
      <c r="A17" s="4"/>
      <c r="B17" s="2">
        <v>45232</v>
      </c>
      <c r="C17" s="1" t="s">
        <v>60</v>
      </c>
      <c r="D17" s="2">
        <v>45233</v>
      </c>
      <c r="E17" s="15">
        <f t="shared" si="0"/>
        <v>45233</v>
      </c>
      <c r="F17" s="20">
        <v>183535456.81</v>
      </c>
      <c r="G17" s="20">
        <v>109933906.20999999</v>
      </c>
      <c r="H17" s="20">
        <v>364030110.58999997</v>
      </c>
      <c r="I17" s="20">
        <v>0</v>
      </c>
      <c r="J17" s="20">
        <v>3379092268.2199998</v>
      </c>
      <c r="K17" s="20"/>
      <c r="L17" s="20"/>
      <c r="M17" s="20">
        <v>0</v>
      </c>
      <c r="N17" s="20">
        <v>3583000000</v>
      </c>
      <c r="O17" s="20">
        <v>0</v>
      </c>
      <c r="P17" s="20"/>
      <c r="Q17" s="20">
        <v>0</v>
      </c>
      <c r="R17" s="20">
        <v>34488490.5</v>
      </c>
      <c r="S17" s="20">
        <v>34488490.5</v>
      </c>
      <c r="T17" s="20"/>
      <c r="U17" s="20"/>
      <c r="V17" s="20"/>
      <c r="W17" s="20"/>
      <c r="X17" s="20">
        <v>764730186.62</v>
      </c>
      <c r="Y17" s="20">
        <v>0</v>
      </c>
      <c r="Z17" s="20">
        <v>6779372414.6999998</v>
      </c>
      <c r="AA17" s="20">
        <v>144378671.91</v>
      </c>
      <c r="AB17" s="20">
        <v>94074937.060000002</v>
      </c>
      <c r="AC17" s="20">
        <v>23438897.140000001</v>
      </c>
      <c r="AD17" s="20">
        <v>1608033105.8</v>
      </c>
      <c r="AE17" s="20">
        <v>73568855.590000004</v>
      </c>
      <c r="AF17" s="20"/>
      <c r="AG17" s="20"/>
      <c r="AH17" s="20"/>
      <c r="AI17" s="20"/>
      <c r="AJ17" s="20">
        <v>132201489.55</v>
      </c>
      <c r="AK17" s="20">
        <v>18975571.600000001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v>40119748</v>
      </c>
      <c r="AW17" s="20">
        <v>12803882.539999999</v>
      </c>
      <c r="AX17" s="20">
        <v>41992635.649999999</v>
      </c>
      <c r="AY17" s="20">
        <v>38647410.100000001</v>
      </c>
      <c r="AZ17" s="20">
        <v>520425.46</v>
      </c>
      <c r="BA17" s="20">
        <v>38231.1</v>
      </c>
      <c r="BB17" s="20">
        <v>235333310.66</v>
      </c>
      <c r="BC17" s="20">
        <v>228069132.65000001</v>
      </c>
      <c r="BD17" s="20"/>
      <c r="BE17" s="20"/>
      <c r="BF17" s="20"/>
      <c r="BG17" s="20"/>
      <c r="BH17" s="20"/>
      <c r="BI17" s="20"/>
      <c r="BJ17" s="20">
        <v>2062991308.25</v>
      </c>
      <c r="BK17" s="20">
        <v>387843554.88999999</v>
      </c>
      <c r="BL17" s="20">
        <v>12759095.99</v>
      </c>
      <c r="BM17" s="20"/>
      <c r="BN17" s="20">
        <v>24426174.43</v>
      </c>
      <c r="BO17" s="20">
        <v>203919.53</v>
      </c>
      <c r="BP17" s="20"/>
      <c r="BQ17" s="20"/>
      <c r="BR17" s="20"/>
      <c r="BS17" s="20"/>
      <c r="BT17" s="20">
        <v>446709787.13999999</v>
      </c>
      <c r="BU17" s="20">
        <v>440614558.79000002</v>
      </c>
      <c r="BV17" s="20">
        <v>138051316.53999999</v>
      </c>
      <c r="BW17" s="20"/>
      <c r="BX17" s="20"/>
      <c r="BY17" s="20"/>
      <c r="BZ17" s="20">
        <v>108835562.28</v>
      </c>
      <c r="CA17" s="20">
        <v>108835146.69</v>
      </c>
      <c r="CB17" s="20">
        <v>11882018.42</v>
      </c>
      <c r="CC17" s="20">
        <v>470497.14</v>
      </c>
      <c r="CD17" s="20">
        <v>742663954.79999995</v>
      </c>
      <c r="CE17" s="20">
        <v>550124122.14999998</v>
      </c>
      <c r="CF17" s="20">
        <v>1320327353.45</v>
      </c>
      <c r="CG17" s="20">
        <v>96960888.719999999</v>
      </c>
      <c r="CH17" s="19">
        <v>513.4615</v>
      </c>
      <c r="CI17" s="19">
        <v>148.904</v>
      </c>
    </row>
    <row r="18" spans="1:87" ht="15" customHeight="1" x14ac:dyDescent="0.25">
      <c r="A18" s="4"/>
      <c r="B18" s="2">
        <v>45233</v>
      </c>
      <c r="C18" s="1" t="s">
        <v>60</v>
      </c>
      <c r="D18" s="2">
        <v>45234</v>
      </c>
      <c r="E18" s="15">
        <f t="shared" si="0"/>
        <v>45234</v>
      </c>
      <c r="F18" s="20">
        <v>193622074.06</v>
      </c>
      <c r="G18" s="20">
        <v>108885695.95999999</v>
      </c>
      <c r="H18" s="20">
        <v>283034372.93000001</v>
      </c>
      <c r="I18" s="20">
        <v>0</v>
      </c>
      <c r="J18" s="20">
        <v>3466871129.52</v>
      </c>
      <c r="K18" s="20"/>
      <c r="L18" s="20"/>
      <c r="M18" s="20">
        <v>0</v>
      </c>
      <c r="N18" s="20">
        <v>3521000000</v>
      </c>
      <c r="O18" s="20">
        <v>0</v>
      </c>
      <c r="P18" s="20"/>
      <c r="Q18" s="20">
        <v>0</v>
      </c>
      <c r="R18" s="20">
        <v>34488870.899999999</v>
      </c>
      <c r="S18" s="20">
        <v>34488870.899999999</v>
      </c>
      <c r="T18" s="20"/>
      <c r="U18" s="20"/>
      <c r="V18" s="20"/>
      <c r="W18" s="20"/>
      <c r="X18" s="20">
        <v>764730186.62</v>
      </c>
      <c r="Y18" s="20">
        <v>0</v>
      </c>
      <c r="Z18" s="20">
        <v>6734242671.5100002</v>
      </c>
      <c r="AA18" s="20">
        <v>143330977.58000001</v>
      </c>
      <c r="AB18" s="20">
        <v>92164350.659999996</v>
      </c>
      <c r="AC18" s="20">
        <v>23140838.890000001</v>
      </c>
      <c r="AD18" s="20">
        <v>1586344052.3800001</v>
      </c>
      <c r="AE18" s="20">
        <v>74006603.370000005</v>
      </c>
      <c r="AF18" s="20"/>
      <c r="AG18" s="20"/>
      <c r="AH18" s="20"/>
      <c r="AI18" s="20"/>
      <c r="AJ18" s="20">
        <v>123927873.05</v>
      </c>
      <c r="AK18" s="20">
        <v>18979374.239999998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>
        <v>39525783.460000001</v>
      </c>
      <c r="AW18" s="20">
        <v>12931288.189999999</v>
      </c>
      <c r="AX18" s="20">
        <v>53175711.079999998</v>
      </c>
      <c r="AY18" s="20">
        <v>50242955.789999999</v>
      </c>
      <c r="AZ18" s="20">
        <v>243797.91</v>
      </c>
      <c r="BA18" s="20">
        <v>38670.300000000003</v>
      </c>
      <c r="BB18" s="20">
        <v>46688472.960000001</v>
      </c>
      <c r="BC18" s="20">
        <v>39100122.950000003</v>
      </c>
      <c r="BD18" s="20"/>
      <c r="BE18" s="20"/>
      <c r="BF18" s="20"/>
      <c r="BG18" s="20"/>
      <c r="BH18" s="20"/>
      <c r="BI18" s="20"/>
      <c r="BJ18" s="20">
        <v>1851802217.25</v>
      </c>
      <c r="BK18" s="20">
        <v>210741342.99000001</v>
      </c>
      <c r="BL18" s="20">
        <v>11841945.09</v>
      </c>
      <c r="BM18" s="20"/>
      <c r="BN18" s="20">
        <v>25419874.32</v>
      </c>
      <c r="BO18" s="20"/>
      <c r="BP18" s="20"/>
      <c r="BQ18" s="20"/>
      <c r="BR18" s="20"/>
      <c r="BS18" s="20"/>
      <c r="BT18" s="20">
        <v>383361213.51999998</v>
      </c>
      <c r="BU18" s="20">
        <v>358423368.81999999</v>
      </c>
      <c r="BV18" s="20">
        <v>117599638.68000001</v>
      </c>
      <c r="BW18" s="20"/>
      <c r="BX18" s="20"/>
      <c r="BY18" s="20"/>
      <c r="BZ18" s="20">
        <v>36304547.119999997</v>
      </c>
      <c r="CA18" s="20">
        <v>36304547.119999997</v>
      </c>
      <c r="CB18" s="20">
        <v>11537777.84</v>
      </c>
      <c r="CC18" s="20">
        <v>327516.02</v>
      </c>
      <c r="CD18" s="20">
        <v>586064996.57000005</v>
      </c>
      <c r="CE18" s="20">
        <v>395055431.95999998</v>
      </c>
      <c r="CF18" s="20">
        <v>1265737220.6800001</v>
      </c>
      <c r="CG18" s="20">
        <v>52685335.75</v>
      </c>
      <c r="CH18" s="19">
        <v>532.04110000000003</v>
      </c>
      <c r="CI18" s="19">
        <v>272.05099999999999</v>
      </c>
    </row>
    <row r="19" spans="1:87" ht="15" customHeight="1" x14ac:dyDescent="0.25">
      <c r="A19" s="4"/>
      <c r="B19" s="2">
        <v>45236</v>
      </c>
      <c r="C19" s="1" t="s">
        <v>60</v>
      </c>
      <c r="D19" s="2">
        <v>45237</v>
      </c>
      <c r="E19" s="15">
        <f t="shared" si="0"/>
        <v>45237</v>
      </c>
      <c r="F19" s="20">
        <v>180228652.46000001</v>
      </c>
      <c r="G19" s="20">
        <v>97557067.760000005</v>
      </c>
      <c r="H19" s="20">
        <v>303456062.74000001</v>
      </c>
      <c r="I19" s="20">
        <v>0</v>
      </c>
      <c r="J19" s="20">
        <v>3499466410.4200001</v>
      </c>
      <c r="K19" s="20"/>
      <c r="L19" s="20"/>
      <c r="M19" s="20">
        <v>0</v>
      </c>
      <c r="N19" s="20">
        <v>3895000000</v>
      </c>
      <c r="O19" s="20">
        <v>0</v>
      </c>
      <c r="P19" s="20"/>
      <c r="Q19" s="20">
        <v>0</v>
      </c>
      <c r="R19" s="20">
        <v>34398145.5</v>
      </c>
      <c r="S19" s="20">
        <v>34398145.5</v>
      </c>
      <c r="T19" s="20"/>
      <c r="U19" s="20"/>
      <c r="V19" s="20"/>
      <c r="W19" s="20"/>
      <c r="X19" s="20">
        <v>764730186.62</v>
      </c>
      <c r="Y19" s="20">
        <v>0</v>
      </c>
      <c r="Z19" s="20">
        <v>7147775443.6999998</v>
      </c>
      <c r="AA19" s="20">
        <v>131911572.45999999</v>
      </c>
      <c r="AB19" s="20">
        <v>92142781.650000006</v>
      </c>
      <c r="AC19" s="20">
        <v>23768277.329999998</v>
      </c>
      <c r="AD19" s="20">
        <v>1666737886.5899999</v>
      </c>
      <c r="AE19" s="20">
        <v>70594729.909999996</v>
      </c>
      <c r="AF19" s="20"/>
      <c r="AG19" s="20"/>
      <c r="AH19" s="20"/>
      <c r="AI19" s="20"/>
      <c r="AJ19" s="20">
        <v>128132846.67</v>
      </c>
      <c r="AK19" s="20">
        <v>19292456.68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>
        <v>46034105.380000003</v>
      </c>
      <c r="AW19" s="20">
        <v>12943453.550000001</v>
      </c>
      <c r="AX19" s="20">
        <v>35430966.049999997</v>
      </c>
      <c r="AY19" s="20">
        <v>32458081.579999998</v>
      </c>
      <c r="AZ19" s="20">
        <v>450967.33</v>
      </c>
      <c r="BA19" s="20"/>
      <c r="BB19" s="20">
        <v>49593562.5</v>
      </c>
      <c r="BC19" s="20">
        <v>44994545.990000002</v>
      </c>
      <c r="BD19" s="20"/>
      <c r="BE19" s="20"/>
      <c r="BF19" s="20"/>
      <c r="BG19" s="20"/>
      <c r="BH19" s="20"/>
      <c r="BI19" s="20"/>
      <c r="BJ19" s="20">
        <v>1925228475.8</v>
      </c>
      <c r="BK19" s="20">
        <v>196156262.77000001</v>
      </c>
      <c r="BL19" s="20">
        <v>11111655.84</v>
      </c>
      <c r="BM19" s="20"/>
      <c r="BN19" s="20">
        <v>23478591.93</v>
      </c>
      <c r="BO19" s="20"/>
      <c r="BP19" s="20"/>
      <c r="BQ19" s="20"/>
      <c r="BR19" s="20"/>
      <c r="BS19" s="20"/>
      <c r="BT19" s="20">
        <v>353263690.73000002</v>
      </c>
      <c r="BU19" s="20">
        <v>340678137.22000003</v>
      </c>
      <c r="BV19" s="20">
        <v>117599638.68000001</v>
      </c>
      <c r="BW19" s="20"/>
      <c r="BX19" s="20"/>
      <c r="BY19" s="20"/>
      <c r="BZ19" s="20">
        <v>18085250</v>
      </c>
      <c r="CA19" s="20">
        <v>18085250</v>
      </c>
      <c r="CB19" s="20">
        <v>10439979.74</v>
      </c>
      <c r="CC19" s="20">
        <v>279327.64</v>
      </c>
      <c r="CD19" s="20">
        <v>533978806.92000002</v>
      </c>
      <c r="CE19" s="20">
        <v>359042714.86000001</v>
      </c>
      <c r="CF19" s="20">
        <v>1391249668.8800001</v>
      </c>
      <c r="CG19" s="20">
        <v>49039065.689999998</v>
      </c>
      <c r="CH19" s="19">
        <v>513.76660000000004</v>
      </c>
      <c r="CI19" s="19">
        <v>268.99279999999999</v>
      </c>
    </row>
    <row r="20" spans="1:87" ht="15" customHeight="1" x14ac:dyDescent="0.25">
      <c r="A20" s="4"/>
      <c r="B20" s="2">
        <v>45237</v>
      </c>
      <c r="C20" s="1" t="s">
        <v>60</v>
      </c>
      <c r="D20" s="2">
        <v>45238</v>
      </c>
      <c r="E20" s="15">
        <f t="shared" si="0"/>
        <v>45238</v>
      </c>
      <c r="F20" s="20">
        <v>198111754.83000001</v>
      </c>
      <c r="G20" s="20">
        <v>106160716.33</v>
      </c>
      <c r="H20" s="20">
        <v>350563169.35000002</v>
      </c>
      <c r="I20" s="20">
        <v>0</v>
      </c>
      <c r="J20" s="20">
        <v>3530758375.6199999</v>
      </c>
      <c r="K20" s="20"/>
      <c r="L20" s="20"/>
      <c r="M20" s="20">
        <v>0</v>
      </c>
      <c r="N20" s="20">
        <v>3845000000</v>
      </c>
      <c r="O20" s="20">
        <v>0</v>
      </c>
      <c r="P20" s="20"/>
      <c r="Q20" s="20">
        <v>0</v>
      </c>
      <c r="R20" s="20">
        <v>34320214.25</v>
      </c>
      <c r="S20" s="20">
        <v>34320214.25</v>
      </c>
      <c r="T20" s="20"/>
      <c r="U20" s="20"/>
      <c r="V20" s="20"/>
      <c r="W20" s="20"/>
      <c r="X20" s="20">
        <v>764730186.62</v>
      </c>
      <c r="Y20" s="20">
        <v>0</v>
      </c>
      <c r="Z20" s="20">
        <v>7193979674.3100004</v>
      </c>
      <c r="AA20" s="20">
        <v>140437277.46000001</v>
      </c>
      <c r="AB20" s="20">
        <v>94769351.030000001</v>
      </c>
      <c r="AC20" s="20">
        <v>23997676.079999998</v>
      </c>
      <c r="AD20" s="20">
        <v>1629576832.3</v>
      </c>
      <c r="AE20" s="20">
        <v>70826603.959999993</v>
      </c>
      <c r="AF20" s="20"/>
      <c r="AG20" s="20"/>
      <c r="AH20" s="20"/>
      <c r="AI20" s="20"/>
      <c r="AJ20" s="20">
        <v>131172543.70999999</v>
      </c>
      <c r="AK20" s="20">
        <v>18840336.690000001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>
        <v>45936997.259999998</v>
      </c>
      <c r="AW20" s="20">
        <v>12935316.01</v>
      </c>
      <c r="AX20" s="20">
        <v>37339472.079999998</v>
      </c>
      <c r="AY20" s="20">
        <v>33863691.369999997</v>
      </c>
      <c r="AZ20" s="20">
        <v>23149791.239999998</v>
      </c>
      <c r="BA20" s="20">
        <v>23100423.190000001</v>
      </c>
      <c r="BB20" s="20">
        <v>58507293.979999997</v>
      </c>
      <c r="BC20" s="20">
        <v>54540341.090000004</v>
      </c>
      <c r="BD20" s="20"/>
      <c r="BE20" s="20"/>
      <c r="BF20" s="20"/>
      <c r="BG20" s="20"/>
      <c r="BH20" s="20"/>
      <c r="BI20" s="20"/>
      <c r="BJ20" s="20">
        <v>1929570684.6500001</v>
      </c>
      <c r="BK20" s="20">
        <v>229315688.72</v>
      </c>
      <c r="BL20" s="20">
        <v>10231541.869999999</v>
      </c>
      <c r="BM20" s="20"/>
      <c r="BN20" s="20">
        <v>19551788.350000001</v>
      </c>
      <c r="BO20" s="20"/>
      <c r="BP20" s="20"/>
      <c r="BQ20" s="20"/>
      <c r="BR20" s="20"/>
      <c r="BS20" s="20"/>
      <c r="BT20" s="20">
        <v>315090630.70999998</v>
      </c>
      <c r="BU20" s="20">
        <v>305203010.61000001</v>
      </c>
      <c r="BV20" s="20">
        <v>117599638.68000001</v>
      </c>
      <c r="BW20" s="20"/>
      <c r="BX20" s="20"/>
      <c r="BY20" s="20"/>
      <c r="BZ20" s="20">
        <v>95718769.849999994</v>
      </c>
      <c r="CA20" s="20">
        <v>95317560</v>
      </c>
      <c r="CB20" s="20">
        <v>10729880.85</v>
      </c>
      <c r="CC20" s="20">
        <v>368553.85</v>
      </c>
      <c r="CD20" s="20">
        <v>568922250.30999994</v>
      </c>
      <c r="CE20" s="20">
        <v>400889124.45999998</v>
      </c>
      <c r="CF20" s="20">
        <v>1360648434.3399999</v>
      </c>
      <c r="CG20" s="20">
        <v>57328922.18</v>
      </c>
      <c r="CH20" s="19">
        <v>528.71699999999998</v>
      </c>
      <c r="CI20" s="19">
        <v>244.9676</v>
      </c>
    </row>
    <row r="21" spans="1:87" ht="15" customHeight="1" x14ac:dyDescent="0.25">
      <c r="A21" s="4"/>
      <c r="B21" s="2">
        <v>45238</v>
      </c>
      <c r="C21" s="1" t="s">
        <v>60</v>
      </c>
      <c r="D21" s="2">
        <v>45239</v>
      </c>
      <c r="E21" s="15">
        <f t="shared" si="0"/>
        <v>45239</v>
      </c>
      <c r="F21" s="20">
        <v>181974053.34</v>
      </c>
      <c r="G21" s="20">
        <v>99439955.140000001</v>
      </c>
      <c r="H21" s="20">
        <v>358391408.98000002</v>
      </c>
      <c r="I21" s="20">
        <v>0</v>
      </c>
      <c r="J21" s="20">
        <v>3530517729.02</v>
      </c>
      <c r="K21" s="20"/>
      <c r="L21" s="20"/>
      <c r="M21" s="20">
        <v>0</v>
      </c>
      <c r="N21" s="20">
        <v>3783000000</v>
      </c>
      <c r="O21" s="20">
        <v>0</v>
      </c>
      <c r="P21" s="20"/>
      <c r="Q21" s="20">
        <v>0</v>
      </c>
      <c r="R21" s="20">
        <v>34314977.079999998</v>
      </c>
      <c r="S21" s="20">
        <v>34314977.079999998</v>
      </c>
      <c r="T21" s="20"/>
      <c r="U21" s="20"/>
      <c r="V21" s="20"/>
      <c r="W21" s="20"/>
      <c r="X21" s="20">
        <v>764730186.62</v>
      </c>
      <c r="Y21" s="20">
        <v>0</v>
      </c>
      <c r="Z21" s="20">
        <v>7123424272.6800003</v>
      </c>
      <c r="AA21" s="20">
        <v>133711223.09999999</v>
      </c>
      <c r="AB21" s="20">
        <v>94521786.510000005</v>
      </c>
      <c r="AC21" s="20">
        <v>24091348.43</v>
      </c>
      <c r="AD21" s="20">
        <v>1617561777.6800001</v>
      </c>
      <c r="AE21" s="20">
        <v>70365492.400000006</v>
      </c>
      <c r="AF21" s="20"/>
      <c r="AG21" s="20"/>
      <c r="AH21" s="20"/>
      <c r="AI21" s="20"/>
      <c r="AJ21" s="20">
        <v>124071677.48</v>
      </c>
      <c r="AK21" s="20">
        <v>18835572.43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>
        <v>44785393.420000002</v>
      </c>
      <c r="AW21" s="20">
        <v>12866431.800000001</v>
      </c>
      <c r="AX21" s="20">
        <v>38228542.590000004</v>
      </c>
      <c r="AY21" s="20">
        <v>35181600.409999996</v>
      </c>
      <c r="AZ21" s="20">
        <v>23103396.260000002</v>
      </c>
      <c r="BA21" s="20">
        <v>23096898.129999999</v>
      </c>
      <c r="BB21" s="20">
        <v>77480519.340000004</v>
      </c>
      <c r="BC21" s="20">
        <v>71522378.459999993</v>
      </c>
      <c r="BD21" s="20"/>
      <c r="BE21" s="20"/>
      <c r="BF21" s="20"/>
      <c r="BG21" s="20"/>
      <c r="BH21" s="20"/>
      <c r="BI21" s="20"/>
      <c r="BJ21" s="20">
        <v>1929302964.52</v>
      </c>
      <c r="BK21" s="20">
        <v>247172363.52000001</v>
      </c>
      <c r="BL21" s="20">
        <v>9674970.1799999997</v>
      </c>
      <c r="BM21" s="20"/>
      <c r="BN21" s="20">
        <v>16973312.890000001</v>
      </c>
      <c r="BO21" s="20"/>
      <c r="BP21" s="20"/>
      <c r="BQ21" s="20"/>
      <c r="BR21" s="20"/>
      <c r="BS21" s="20"/>
      <c r="BT21" s="20">
        <v>221518373.18000001</v>
      </c>
      <c r="BU21" s="20">
        <v>214153604.13</v>
      </c>
      <c r="BV21" s="20">
        <v>88235045.180000007</v>
      </c>
      <c r="BW21" s="20"/>
      <c r="BX21" s="20"/>
      <c r="BY21" s="20"/>
      <c r="BZ21" s="20">
        <v>221377851.52000001</v>
      </c>
      <c r="CA21" s="20">
        <v>221294450</v>
      </c>
      <c r="CB21" s="20">
        <v>10032495.970000001</v>
      </c>
      <c r="CC21" s="20">
        <v>659572.1</v>
      </c>
      <c r="CD21" s="20">
        <v>567812048.91999996</v>
      </c>
      <c r="CE21" s="20">
        <v>436107626.23000002</v>
      </c>
      <c r="CF21" s="20">
        <v>1361490915.5999999</v>
      </c>
      <c r="CG21" s="20">
        <v>61793090.880000003</v>
      </c>
      <c r="CH21" s="19">
        <v>523.20759999999996</v>
      </c>
      <c r="CI21" s="19">
        <v>216.3854</v>
      </c>
    </row>
    <row r="22" spans="1:87" ht="15" customHeight="1" x14ac:dyDescent="0.25">
      <c r="A22" s="4"/>
      <c r="B22" s="2">
        <v>45239</v>
      </c>
      <c r="C22" s="1" t="s">
        <v>60</v>
      </c>
      <c r="D22" s="2">
        <v>45240</v>
      </c>
      <c r="E22" s="15">
        <f t="shared" si="0"/>
        <v>45240</v>
      </c>
      <c r="F22" s="20">
        <v>188798603.03</v>
      </c>
      <c r="G22" s="20">
        <v>100312802.63</v>
      </c>
      <c r="H22" s="20">
        <v>357428942.08999997</v>
      </c>
      <c r="I22" s="20">
        <v>0</v>
      </c>
      <c r="J22" s="20">
        <v>3538393666.2199998</v>
      </c>
      <c r="K22" s="20"/>
      <c r="L22" s="20"/>
      <c r="M22" s="20">
        <v>0</v>
      </c>
      <c r="N22" s="20">
        <v>3672000000</v>
      </c>
      <c r="O22" s="20">
        <v>0</v>
      </c>
      <c r="P22" s="20"/>
      <c r="Q22" s="20">
        <v>0</v>
      </c>
      <c r="R22" s="20">
        <v>34318405.049999997</v>
      </c>
      <c r="S22" s="20">
        <v>34318405.049999997</v>
      </c>
      <c r="T22" s="20"/>
      <c r="U22" s="20"/>
      <c r="V22" s="20"/>
      <c r="W22" s="20"/>
      <c r="X22" s="20">
        <v>764730186.62</v>
      </c>
      <c r="Y22" s="20">
        <v>0</v>
      </c>
      <c r="Z22" s="20">
        <v>7026165605.29</v>
      </c>
      <c r="AA22" s="20">
        <v>134587383.19999999</v>
      </c>
      <c r="AB22" s="20">
        <v>94762770.230000004</v>
      </c>
      <c r="AC22" s="20">
        <v>24059493.219999999</v>
      </c>
      <c r="AD22" s="20">
        <v>1604297069.71</v>
      </c>
      <c r="AE22" s="20">
        <v>68631451.799999997</v>
      </c>
      <c r="AF22" s="20"/>
      <c r="AG22" s="20"/>
      <c r="AH22" s="20"/>
      <c r="AI22" s="20"/>
      <c r="AJ22" s="20">
        <v>125561043.38</v>
      </c>
      <c r="AK22" s="20">
        <v>18837158.879999999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>
        <v>43919031.5</v>
      </c>
      <c r="AW22" s="20">
        <v>12857262.68</v>
      </c>
      <c r="AX22" s="20">
        <v>28418644.300000001</v>
      </c>
      <c r="AY22" s="20">
        <v>25596633</v>
      </c>
      <c r="AZ22" s="20">
        <v>344352.29</v>
      </c>
      <c r="BA22" s="20"/>
      <c r="BB22" s="20">
        <v>64869890.189999998</v>
      </c>
      <c r="BC22" s="20">
        <v>58780360.57</v>
      </c>
      <c r="BD22" s="20"/>
      <c r="BE22" s="20"/>
      <c r="BF22" s="20"/>
      <c r="BG22" s="20"/>
      <c r="BH22" s="20"/>
      <c r="BI22" s="20"/>
      <c r="BJ22" s="20">
        <v>1867691069.8099999</v>
      </c>
      <c r="BK22" s="20">
        <v>195793402.58000001</v>
      </c>
      <c r="BL22" s="20">
        <v>8623038.6600000001</v>
      </c>
      <c r="BM22" s="20"/>
      <c r="BN22" s="20">
        <v>14772448.439999999</v>
      </c>
      <c r="BO22" s="20"/>
      <c r="BP22" s="20"/>
      <c r="BQ22" s="20"/>
      <c r="BR22" s="20"/>
      <c r="BS22" s="20"/>
      <c r="BT22" s="20">
        <v>182091046.15000001</v>
      </c>
      <c r="BU22" s="20">
        <v>177141502.80000001</v>
      </c>
      <c r="BV22" s="20">
        <v>88235045.180000007</v>
      </c>
      <c r="BW22" s="20"/>
      <c r="BX22" s="20"/>
      <c r="BY22" s="20"/>
      <c r="BZ22" s="20">
        <v>180251087.41999999</v>
      </c>
      <c r="CA22" s="20">
        <v>180203500</v>
      </c>
      <c r="CB22" s="20">
        <v>9672318.5999999996</v>
      </c>
      <c r="CC22" s="20">
        <v>372323.86</v>
      </c>
      <c r="CD22" s="20">
        <v>483644984.44999999</v>
      </c>
      <c r="CE22" s="20">
        <v>357717326.66000003</v>
      </c>
      <c r="CF22" s="20">
        <v>1384046085.3599999</v>
      </c>
      <c r="CG22" s="20">
        <v>48948350.640000001</v>
      </c>
      <c r="CH22" s="19">
        <v>507.654</v>
      </c>
      <c r="CI22" s="19">
        <v>274.95800000000003</v>
      </c>
    </row>
    <row r="23" spans="1:87" ht="15" customHeight="1" x14ac:dyDescent="0.25">
      <c r="A23" s="4"/>
      <c r="B23" s="2">
        <v>45240</v>
      </c>
      <c r="C23" s="1" t="s">
        <v>60</v>
      </c>
      <c r="D23" s="2">
        <v>45241</v>
      </c>
      <c r="E23" s="15">
        <f t="shared" si="0"/>
        <v>45241</v>
      </c>
      <c r="F23" s="20">
        <v>196717848.75999999</v>
      </c>
      <c r="G23" s="20">
        <v>97178534.959999993</v>
      </c>
      <c r="H23" s="20">
        <v>517854548.49000001</v>
      </c>
      <c r="I23" s="20">
        <v>0</v>
      </c>
      <c r="J23" s="20">
        <v>3461082590.1199999</v>
      </c>
      <c r="K23" s="20"/>
      <c r="L23" s="20"/>
      <c r="M23" s="20">
        <v>0</v>
      </c>
      <c r="N23" s="20">
        <v>3492000000</v>
      </c>
      <c r="O23" s="20">
        <v>0</v>
      </c>
      <c r="P23" s="20"/>
      <c r="Q23" s="20">
        <v>0</v>
      </c>
      <c r="R23" s="20">
        <v>34313929.649999999</v>
      </c>
      <c r="S23" s="20">
        <v>34313929.649999999</v>
      </c>
      <c r="T23" s="20"/>
      <c r="U23" s="20"/>
      <c r="V23" s="20"/>
      <c r="W23" s="20"/>
      <c r="X23" s="20">
        <v>797324857.74000001</v>
      </c>
      <c r="Y23" s="20">
        <v>0</v>
      </c>
      <c r="Z23" s="20">
        <v>6904600260.5600004</v>
      </c>
      <c r="AA23" s="20">
        <v>131448665.89</v>
      </c>
      <c r="AB23" s="20">
        <v>96955491.510000005</v>
      </c>
      <c r="AC23" s="20">
        <v>23583506.059999999</v>
      </c>
      <c r="AD23" s="20">
        <v>1605949507.7</v>
      </c>
      <c r="AE23" s="20">
        <v>67478838.519999996</v>
      </c>
      <c r="AF23" s="20"/>
      <c r="AG23" s="20"/>
      <c r="AH23" s="20"/>
      <c r="AI23" s="20"/>
      <c r="AJ23" s="20">
        <v>118768765.09</v>
      </c>
      <c r="AK23" s="20">
        <v>18835322.41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>
        <v>42838749.75</v>
      </c>
      <c r="AW23" s="20">
        <v>12877546.41</v>
      </c>
      <c r="AX23" s="20">
        <v>65425907.060000002</v>
      </c>
      <c r="AY23" s="20">
        <v>61518520.840000004</v>
      </c>
      <c r="AZ23" s="20">
        <v>46070.239999999998</v>
      </c>
      <c r="BA23" s="20"/>
      <c r="BB23" s="20">
        <v>92132701.5</v>
      </c>
      <c r="BC23" s="20">
        <v>85662239.650000006</v>
      </c>
      <c r="BD23" s="20"/>
      <c r="BE23" s="20"/>
      <c r="BF23" s="20"/>
      <c r="BG23" s="20"/>
      <c r="BH23" s="20"/>
      <c r="BI23" s="20"/>
      <c r="BJ23" s="20">
        <v>1923009152.3099999</v>
      </c>
      <c r="BK23" s="20">
        <v>256988707.56999999</v>
      </c>
      <c r="BL23" s="20">
        <v>6838523.5300000003</v>
      </c>
      <c r="BM23" s="20"/>
      <c r="BN23" s="20">
        <v>13950285.65</v>
      </c>
      <c r="BO23" s="20"/>
      <c r="BP23" s="20"/>
      <c r="BQ23" s="20"/>
      <c r="BR23" s="20"/>
      <c r="BS23" s="20"/>
      <c r="BT23" s="20">
        <v>292128909.29000002</v>
      </c>
      <c r="BU23" s="20">
        <v>266717459.16999999</v>
      </c>
      <c r="BV23" s="20">
        <v>83292579.180000007</v>
      </c>
      <c r="BW23" s="20"/>
      <c r="BX23" s="20"/>
      <c r="BY23" s="20"/>
      <c r="BZ23" s="20">
        <v>162243257.37</v>
      </c>
      <c r="CA23" s="20">
        <v>162162000</v>
      </c>
      <c r="CB23" s="20">
        <v>9928660.7599999998</v>
      </c>
      <c r="CC23" s="20">
        <v>615905.24</v>
      </c>
      <c r="CD23" s="20">
        <v>568382215.77999997</v>
      </c>
      <c r="CE23" s="20">
        <v>429495364.41000003</v>
      </c>
      <c r="CF23" s="20">
        <v>1354626936.53</v>
      </c>
      <c r="CG23" s="20">
        <v>64247176.890000001</v>
      </c>
      <c r="CH23" s="19">
        <v>509.70490000000001</v>
      </c>
      <c r="CI23" s="19">
        <v>204.5984</v>
      </c>
    </row>
    <row r="24" spans="1:87" ht="15" customHeight="1" x14ac:dyDescent="0.25">
      <c r="A24" s="4"/>
      <c r="B24" s="2">
        <v>45243</v>
      </c>
      <c r="C24" s="1" t="s">
        <v>60</v>
      </c>
      <c r="D24" s="2">
        <v>45244</v>
      </c>
      <c r="E24" s="15">
        <f t="shared" si="0"/>
        <v>45244</v>
      </c>
      <c r="F24" s="20">
        <v>171263699.30000001</v>
      </c>
      <c r="G24" s="20">
        <v>98050156.700000003</v>
      </c>
      <c r="H24" s="20">
        <v>343821498.81999999</v>
      </c>
      <c r="I24" s="20">
        <v>0</v>
      </c>
      <c r="J24" s="20">
        <v>3493860942.2199998</v>
      </c>
      <c r="K24" s="20"/>
      <c r="L24" s="20"/>
      <c r="M24" s="20">
        <v>0</v>
      </c>
      <c r="N24" s="20">
        <v>3572000000</v>
      </c>
      <c r="O24" s="20">
        <v>0</v>
      </c>
      <c r="P24" s="20"/>
      <c r="Q24" s="20">
        <v>0</v>
      </c>
      <c r="R24" s="20">
        <v>34353827.350000001</v>
      </c>
      <c r="S24" s="20">
        <v>34353827.350000001</v>
      </c>
      <c r="T24" s="20"/>
      <c r="U24" s="20"/>
      <c r="V24" s="20"/>
      <c r="W24" s="20"/>
      <c r="X24" s="20">
        <v>797324857.74000001</v>
      </c>
      <c r="Y24" s="20">
        <v>0</v>
      </c>
      <c r="Z24" s="20">
        <v>6817931246.2700005</v>
      </c>
      <c r="AA24" s="20">
        <v>132360120.37</v>
      </c>
      <c r="AB24" s="20">
        <v>95940444.430000007</v>
      </c>
      <c r="AC24" s="20">
        <v>24086407.899999999</v>
      </c>
      <c r="AD24" s="20">
        <v>1572431615.4200001</v>
      </c>
      <c r="AE24" s="20">
        <v>69379555.010000005</v>
      </c>
      <c r="AF24" s="20"/>
      <c r="AG24" s="20"/>
      <c r="AH24" s="20"/>
      <c r="AI24" s="20"/>
      <c r="AJ24" s="20">
        <v>128220226.29000001</v>
      </c>
      <c r="AK24" s="20">
        <v>20480521.109999999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45238334.600000001</v>
      </c>
      <c r="AW24" s="20">
        <v>12885183.960000001</v>
      </c>
      <c r="AX24" s="20">
        <v>35962905.409999996</v>
      </c>
      <c r="AY24" s="20">
        <v>33136624.219999999</v>
      </c>
      <c r="AZ24" s="20">
        <v>56435.45</v>
      </c>
      <c r="BA24" s="20"/>
      <c r="BB24" s="20">
        <v>86158492.019999996</v>
      </c>
      <c r="BC24" s="20">
        <v>79050201.290000007</v>
      </c>
      <c r="BD24" s="20"/>
      <c r="BE24" s="20"/>
      <c r="BF24" s="20"/>
      <c r="BG24" s="20"/>
      <c r="BH24" s="20"/>
      <c r="BI24" s="20"/>
      <c r="BJ24" s="20">
        <v>1865487264.0999999</v>
      </c>
      <c r="BK24" s="20">
        <v>229300478.19</v>
      </c>
      <c r="BL24" s="20">
        <v>10372477.560000001</v>
      </c>
      <c r="BM24" s="20"/>
      <c r="BN24" s="20">
        <v>21309932.68</v>
      </c>
      <c r="BO24" s="20">
        <v>181147.4</v>
      </c>
      <c r="BP24" s="20"/>
      <c r="BQ24" s="20"/>
      <c r="BR24" s="20"/>
      <c r="BS24" s="20"/>
      <c r="BT24" s="20">
        <v>242639660.38999999</v>
      </c>
      <c r="BU24" s="20">
        <v>236351239.06</v>
      </c>
      <c r="BV24" s="20">
        <v>84530779.180000007</v>
      </c>
      <c r="BW24" s="20"/>
      <c r="BX24" s="20"/>
      <c r="BY24" s="20"/>
      <c r="BZ24" s="20">
        <v>180519318.72</v>
      </c>
      <c r="CA24" s="20">
        <v>180389500</v>
      </c>
      <c r="CB24" s="20">
        <v>7787635.29</v>
      </c>
      <c r="CC24" s="20">
        <v>363284.17</v>
      </c>
      <c r="CD24" s="20">
        <v>547159803.82000005</v>
      </c>
      <c r="CE24" s="20">
        <v>417285170.63</v>
      </c>
      <c r="CF24" s="20">
        <v>1318327460.28</v>
      </c>
      <c r="CG24" s="20">
        <v>57325119.549999997</v>
      </c>
      <c r="CH24" s="19">
        <v>517.16520000000003</v>
      </c>
      <c r="CI24" s="19">
        <v>230.8938</v>
      </c>
    </row>
    <row r="25" spans="1:87" ht="15" customHeight="1" x14ac:dyDescent="0.25">
      <c r="A25" s="4"/>
      <c r="B25" s="2">
        <v>45244</v>
      </c>
      <c r="C25" s="1" t="s">
        <v>60</v>
      </c>
      <c r="D25" s="2">
        <v>45245</v>
      </c>
      <c r="E25" s="15">
        <f t="shared" si="0"/>
        <v>45245</v>
      </c>
      <c r="F25" s="20">
        <v>190898447.68000001</v>
      </c>
      <c r="G25" s="20">
        <v>104923954.88</v>
      </c>
      <c r="H25" s="20">
        <v>456211796.58999997</v>
      </c>
      <c r="I25" s="20">
        <v>0</v>
      </c>
      <c r="J25" s="20">
        <v>3494217251.7199998</v>
      </c>
      <c r="K25" s="20"/>
      <c r="L25" s="20"/>
      <c r="M25" s="20">
        <v>0</v>
      </c>
      <c r="N25" s="20">
        <v>3461000000</v>
      </c>
      <c r="O25" s="20">
        <v>0</v>
      </c>
      <c r="P25" s="20"/>
      <c r="Q25" s="20">
        <v>0</v>
      </c>
      <c r="R25" s="20">
        <v>34432860.990000002</v>
      </c>
      <c r="S25" s="20">
        <v>34432860.990000002</v>
      </c>
      <c r="T25" s="20"/>
      <c r="U25" s="20"/>
      <c r="V25" s="20"/>
      <c r="W25" s="20"/>
      <c r="X25" s="20">
        <v>797324857.74000001</v>
      </c>
      <c r="Y25" s="20">
        <v>0</v>
      </c>
      <c r="Z25" s="20">
        <v>6839391465.3199997</v>
      </c>
      <c r="AA25" s="20">
        <v>139312781.94999999</v>
      </c>
      <c r="AB25" s="20">
        <v>95291219.849999994</v>
      </c>
      <c r="AC25" s="20">
        <v>25277100.030000001</v>
      </c>
      <c r="AD25" s="20">
        <v>1627832514.75</v>
      </c>
      <c r="AE25" s="20">
        <v>77910657.549999997</v>
      </c>
      <c r="AF25" s="20"/>
      <c r="AG25" s="20"/>
      <c r="AH25" s="20"/>
      <c r="AI25" s="20"/>
      <c r="AJ25" s="20">
        <v>125856752.98999999</v>
      </c>
      <c r="AK25" s="20">
        <v>20585509.73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>
        <v>42521185.770000003</v>
      </c>
      <c r="AW25" s="20">
        <v>11589835.16</v>
      </c>
      <c r="AX25" s="20">
        <v>40318312.009999998</v>
      </c>
      <c r="AY25" s="20">
        <v>36829356.57</v>
      </c>
      <c r="AZ25" s="20">
        <v>78765160.140000001</v>
      </c>
      <c r="BA25" s="20">
        <v>77189000</v>
      </c>
      <c r="BB25" s="20">
        <v>107599467.33</v>
      </c>
      <c r="BC25" s="20">
        <v>99624302.370000005</v>
      </c>
      <c r="BD25" s="20"/>
      <c r="BE25" s="20"/>
      <c r="BF25" s="20"/>
      <c r="BG25" s="20"/>
      <c r="BH25" s="20"/>
      <c r="BI25" s="20"/>
      <c r="BJ25" s="20">
        <v>2020778292.4400001</v>
      </c>
      <c r="BK25" s="20">
        <v>340188215.23000002</v>
      </c>
      <c r="BL25" s="20">
        <v>9352490.3399999999</v>
      </c>
      <c r="BM25" s="20"/>
      <c r="BN25" s="20">
        <v>21089734.609999999</v>
      </c>
      <c r="BO25" s="20">
        <v>181394.15</v>
      </c>
      <c r="BP25" s="20"/>
      <c r="BQ25" s="20"/>
      <c r="BR25" s="20"/>
      <c r="BS25" s="20"/>
      <c r="BT25" s="20">
        <v>414705109.44999999</v>
      </c>
      <c r="BU25" s="20">
        <v>406990941.69</v>
      </c>
      <c r="BV25" s="20">
        <v>84530779.180000007</v>
      </c>
      <c r="BW25" s="20"/>
      <c r="BX25" s="20"/>
      <c r="BY25" s="20"/>
      <c r="BZ25" s="20">
        <v>133249538.48</v>
      </c>
      <c r="CA25" s="20">
        <v>132262107.84</v>
      </c>
      <c r="CB25" s="20">
        <v>9532843.4800000004</v>
      </c>
      <c r="CC25" s="20">
        <v>557053.06999999995</v>
      </c>
      <c r="CD25" s="20">
        <v>672460495.53999996</v>
      </c>
      <c r="CE25" s="20">
        <v>539991496.75</v>
      </c>
      <c r="CF25" s="20">
        <v>1348317796.9000001</v>
      </c>
      <c r="CG25" s="20">
        <v>85047053.810000002</v>
      </c>
      <c r="CH25" s="19">
        <v>507.25369999999998</v>
      </c>
      <c r="CI25" s="19">
        <v>163.80670000000001</v>
      </c>
    </row>
    <row r="26" spans="1:87" ht="15" customHeight="1" x14ac:dyDescent="0.25">
      <c r="A26" s="4"/>
      <c r="B26" s="2">
        <v>45245</v>
      </c>
      <c r="C26" s="1" t="s">
        <v>60</v>
      </c>
      <c r="D26" s="2">
        <v>45246</v>
      </c>
      <c r="E26" s="15">
        <f t="shared" si="0"/>
        <v>45246</v>
      </c>
      <c r="F26" s="20">
        <v>207647104.38999999</v>
      </c>
      <c r="G26" s="20">
        <v>108309305.89</v>
      </c>
      <c r="H26" s="20">
        <v>406252568.00999999</v>
      </c>
      <c r="I26" s="20">
        <v>0</v>
      </c>
      <c r="J26" s="20">
        <v>3787224151.2199998</v>
      </c>
      <c r="K26" s="20"/>
      <c r="L26" s="20"/>
      <c r="M26" s="20">
        <v>0</v>
      </c>
      <c r="N26" s="20">
        <v>3269000000</v>
      </c>
      <c r="O26" s="20">
        <v>0</v>
      </c>
      <c r="P26" s="20"/>
      <c r="Q26" s="20">
        <v>0</v>
      </c>
      <c r="R26" s="20">
        <v>34581596.579999998</v>
      </c>
      <c r="S26" s="20">
        <v>34581596.579999998</v>
      </c>
      <c r="T26" s="20"/>
      <c r="U26" s="20"/>
      <c r="V26" s="20"/>
      <c r="W26" s="20"/>
      <c r="X26" s="20">
        <v>797324857.74000001</v>
      </c>
      <c r="Y26" s="20">
        <v>0</v>
      </c>
      <c r="Z26" s="20">
        <v>6907335754.6199999</v>
      </c>
      <c r="AA26" s="20">
        <v>142846094.63</v>
      </c>
      <c r="AB26" s="20">
        <v>99189055.640000001</v>
      </c>
      <c r="AC26" s="20">
        <v>24965344.34</v>
      </c>
      <c r="AD26" s="20">
        <v>1549274718.01</v>
      </c>
      <c r="AE26" s="20">
        <v>72733145.489999995</v>
      </c>
      <c r="AF26" s="20"/>
      <c r="AG26" s="20"/>
      <c r="AH26" s="20"/>
      <c r="AI26" s="20"/>
      <c r="AJ26" s="20">
        <v>136236351.25999999</v>
      </c>
      <c r="AK26" s="20">
        <v>21296753.390000001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>
        <v>50751128.119999997</v>
      </c>
      <c r="AW26" s="20">
        <v>11685460.35</v>
      </c>
      <c r="AX26" s="20">
        <v>28367766.25</v>
      </c>
      <c r="AY26" s="20">
        <v>23828369.670000002</v>
      </c>
      <c r="AZ26" s="20">
        <v>36878763.649999999</v>
      </c>
      <c r="BA26" s="20">
        <v>35434231.299999997</v>
      </c>
      <c r="BB26" s="20">
        <v>165733323.69999999</v>
      </c>
      <c r="BC26" s="20">
        <v>158984196.38</v>
      </c>
      <c r="BD26" s="20"/>
      <c r="BE26" s="20"/>
      <c r="BF26" s="20"/>
      <c r="BG26" s="20"/>
      <c r="BH26" s="20"/>
      <c r="BI26" s="20"/>
      <c r="BJ26" s="20">
        <v>1971711098.1099999</v>
      </c>
      <c r="BK26" s="20">
        <v>340071866.62</v>
      </c>
      <c r="BL26" s="20">
        <v>9263156.2400000002</v>
      </c>
      <c r="BM26" s="20"/>
      <c r="BN26" s="20">
        <v>21456178.940000001</v>
      </c>
      <c r="BO26" s="20">
        <v>183014.24</v>
      </c>
      <c r="BP26" s="20"/>
      <c r="BQ26" s="20"/>
      <c r="BR26" s="20"/>
      <c r="BS26" s="20"/>
      <c r="BT26" s="20">
        <v>296808875.19</v>
      </c>
      <c r="BU26" s="20">
        <v>290800408.41000003</v>
      </c>
      <c r="BV26" s="20">
        <v>64242949.979999997</v>
      </c>
      <c r="BW26" s="20"/>
      <c r="BX26" s="20"/>
      <c r="BY26" s="20"/>
      <c r="BZ26" s="20">
        <v>216979495.03999999</v>
      </c>
      <c r="CA26" s="20">
        <v>216630780</v>
      </c>
      <c r="CB26" s="20">
        <v>10005608.380000001</v>
      </c>
      <c r="CC26" s="20">
        <v>573818.30000000005</v>
      </c>
      <c r="CD26" s="20">
        <v>618756263.76999998</v>
      </c>
      <c r="CE26" s="20">
        <v>508188020.94999999</v>
      </c>
      <c r="CF26" s="20">
        <v>1352954834.3399999</v>
      </c>
      <c r="CG26" s="20">
        <v>85017966.650000006</v>
      </c>
      <c r="CH26" s="19">
        <v>510.53710000000001</v>
      </c>
      <c r="CI26" s="19">
        <v>168.0187</v>
      </c>
    </row>
    <row r="27" spans="1:87" ht="15" customHeight="1" x14ac:dyDescent="0.25">
      <c r="A27" s="4"/>
      <c r="B27" s="2">
        <v>45246</v>
      </c>
      <c r="C27" s="1" t="s">
        <v>60</v>
      </c>
      <c r="D27" s="2">
        <v>45247</v>
      </c>
      <c r="E27" s="15">
        <f t="shared" si="0"/>
        <v>45247</v>
      </c>
      <c r="F27" s="20">
        <v>203235351.71000001</v>
      </c>
      <c r="G27" s="20">
        <v>114367034.81</v>
      </c>
      <c r="H27" s="20">
        <v>390045335.31</v>
      </c>
      <c r="I27" s="20">
        <v>0</v>
      </c>
      <c r="J27" s="20">
        <v>3887451905.7199998</v>
      </c>
      <c r="K27" s="20"/>
      <c r="L27" s="20"/>
      <c r="M27" s="20">
        <v>0</v>
      </c>
      <c r="N27" s="20">
        <v>3088000000</v>
      </c>
      <c r="O27" s="20">
        <v>0</v>
      </c>
      <c r="P27" s="20"/>
      <c r="Q27" s="20">
        <v>0</v>
      </c>
      <c r="R27" s="20">
        <v>34531319.759999998</v>
      </c>
      <c r="S27" s="20">
        <v>34531319.759999998</v>
      </c>
      <c r="T27" s="20"/>
      <c r="U27" s="20"/>
      <c r="V27" s="20"/>
      <c r="W27" s="20"/>
      <c r="X27" s="20">
        <v>797324857.74000001</v>
      </c>
      <c r="Y27" s="20">
        <v>0</v>
      </c>
      <c r="Z27" s="20">
        <v>6805893717.1599998</v>
      </c>
      <c r="AA27" s="20">
        <v>148853016.97</v>
      </c>
      <c r="AB27" s="20">
        <v>97109911.400000006</v>
      </c>
      <c r="AC27" s="20">
        <v>25206821.280000001</v>
      </c>
      <c r="AD27" s="20">
        <v>1523394594.4200001</v>
      </c>
      <c r="AE27" s="20">
        <v>71674834.510000005</v>
      </c>
      <c r="AF27" s="20"/>
      <c r="AG27" s="20"/>
      <c r="AH27" s="20"/>
      <c r="AI27" s="20"/>
      <c r="AJ27" s="20">
        <v>135211362.44</v>
      </c>
      <c r="AK27" s="20">
        <v>20907335.43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>
        <v>50814299.729999997</v>
      </c>
      <c r="AW27" s="20">
        <v>11799358.710000001</v>
      </c>
      <c r="AX27" s="20">
        <v>54733810.280000001</v>
      </c>
      <c r="AY27" s="20">
        <v>50612086.450000003</v>
      </c>
      <c r="AZ27" s="20">
        <v>35503089.710000001</v>
      </c>
      <c r="BA27" s="20">
        <v>35382714.869999997</v>
      </c>
      <c r="BB27" s="20">
        <v>205288626.06</v>
      </c>
      <c r="BC27" s="20">
        <v>198124541.91999999</v>
      </c>
      <c r="BD27" s="20"/>
      <c r="BE27" s="20"/>
      <c r="BF27" s="20"/>
      <c r="BG27" s="20"/>
      <c r="BH27" s="20"/>
      <c r="BI27" s="20"/>
      <c r="BJ27" s="20">
        <v>2004731247.8699999</v>
      </c>
      <c r="BK27" s="20">
        <v>403565221.22000003</v>
      </c>
      <c r="BL27" s="20">
        <v>9039230.1300000008</v>
      </c>
      <c r="BM27" s="20"/>
      <c r="BN27" s="20">
        <v>18174098</v>
      </c>
      <c r="BO27" s="20">
        <v>185151.33</v>
      </c>
      <c r="BP27" s="20"/>
      <c r="BQ27" s="20"/>
      <c r="BR27" s="20"/>
      <c r="BS27" s="20"/>
      <c r="BT27" s="20">
        <v>467325043.13</v>
      </c>
      <c r="BU27" s="20">
        <v>461587284.55000001</v>
      </c>
      <c r="BV27" s="20">
        <v>64242949.979999997</v>
      </c>
      <c r="BW27" s="20"/>
      <c r="BX27" s="20"/>
      <c r="BY27" s="20"/>
      <c r="BZ27" s="20">
        <v>144385429.22999999</v>
      </c>
      <c r="CA27" s="20">
        <v>144247410</v>
      </c>
      <c r="CB27" s="20">
        <v>8757779.9000000004</v>
      </c>
      <c r="CC27" s="20">
        <v>546798.9</v>
      </c>
      <c r="CD27" s="20">
        <v>711924530.37</v>
      </c>
      <c r="CE27" s="20">
        <v>606566644.77999997</v>
      </c>
      <c r="CF27" s="20">
        <v>1292806717.5</v>
      </c>
      <c r="CG27" s="20">
        <v>100891305.3</v>
      </c>
      <c r="CH27" s="19">
        <v>526.44330000000002</v>
      </c>
      <c r="CI27" s="19">
        <v>147.53800000000001</v>
      </c>
    </row>
    <row r="28" spans="1:87" ht="15" customHeight="1" x14ac:dyDescent="0.25">
      <c r="A28" s="4"/>
      <c r="B28" s="2">
        <v>45247</v>
      </c>
      <c r="C28" s="1" t="s">
        <v>60</v>
      </c>
      <c r="D28" s="2">
        <v>45248</v>
      </c>
      <c r="E28" s="15">
        <f t="shared" si="0"/>
        <v>45248</v>
      </c>
      <c r="F28" s="20">
        <v>218781816.22</v>
      </c>
      <c r="G28" s="20">
        <v>113660510.02</v>
      </c>
      <c r="H28" s="20">
        <v>462479557.19</v>
      </c>
      <c r="I28" s="20">
        <v>0</v>
      </c>
      <c r="J28" s="20">
        <v>3887315063.4200001</v>
      </c>
      <c r="K28" s="20"/>
      <c r="L28" s="20"/>
      <c r="M28" s="20">
        <v>0</v>
      </c>
      <c r="N28" s="20">
        <v>2996000000</v>
      </c>
      <c r="O28" s="20">
        <v>0</v>
      </c>
      <c r="P28" s="20"/>
      <c r="Q28" s="20">
        <v>0</v>
      </c>
      <c r="R28" s="20">
        <v>34517322.240000002</v>
      </c>
      <c r="S28" s="20">
        <v>34517322.240000002</v>
      </c>
      <c r="T28" s="20"/>
      <c r="U28" s="20"/>
      <c r="V28" s="20"/>
      <c r="W28" s="20"/>
      <c r="X28" s="20">
        <v>797324857.74000001</v>
      </c>
      <c r="Y28" s="20">
        <v>0</v>
      </c>
      <c r="Z28" s="20">
        <v>6801723428.21</v>
      </c>
      <c r="AA28" s="20">
        <v>148132359.13999999</v>
      </c>
      <c r="AB28" s="20">
        <v>96905509.430000007</v>
      </c>
      <c r="AC28" s="20">
        <v>24887976.510000002</v>
      </c>
      <c r="AD28" s="20">
        <v>1518742939.0999999</v>
      </c>
      <c r="AE28" s="20">
        <v>68848938.909999996</v>
      </c>
      <c r="AF28" s="20"/>
      <c r="AG28" s="20"/>
      <c r="AH28" s="20"/>
      <c r="AI28" s="20"/>
      <c r="AJ28" s="20">
        <v>129891462.02</v>
      </c>
      <c r="AK28" s="20">
        <v>13648346.460000001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>
        <v>49985760.780000001</v>
      </c>
      <c r="AW28" s="20">
        <v>11776008.92</v>
      </c>
      <c r="AX28" s="20">
        <v>59114747.509999998</v>
      </c>
      <c r="AY28" s="20">
        <v>55282054.649999999</v>
      </c>
      <c r="AZ28" s="20">
        <v>300621.02</v>
      </c>
      <c r="BA28" s="20"/>
      <c r="BB28" s="20">
        <v>77364602.109999999</v>
      </c>
      <c r="BC28" s="20">
        <v>69341573.530000001</v>
      </c>
      <c r="BD28" s="20"/>
      <c r="BE28" s="20"/>
      <c r="BF28" s="20"/>
      <c r="BG28" s="20"/>
      <c r="BH28" s="20"/>
      <c r="BI28" s="20"/>
      <c r="BJ28" s="20">
        <v>1830585307.1300001</v>
      </c>
      <c r="BK28" s="20">
        <v>233646538.36000001</v>
      </c>
      <c r="BL28" s="20">
        <v>8644292.8599999994</v>
      </c>
      <c r="BM28" s="20"/>
      <c r="BN28" s="20">
        <v>18282769.5</v>
      </c>
      <c r="BO28" s="20">
        <v>184735.38</v>
      </c>
      <c r="BP28" s="20"/>
      <c r="BQ28" s="20"/>
      <c r="BR28" s="20"/>
      <c r="BS28" s="20"/>
      <c r="BT28" s="20">
        <v>442869868.64999998</v>
      </c>
      <c r="BU28" s="20">
        <v>416460585.61000001</v>
      </c>
      <c r="BV28" s="20">
        <v>48873086.780000001</v>
      </c>
      <c r="BW28" s="20"/>
      <c r="BX28" s="20"/>
      <c r="BY28" s="20"/>
      <c r="BZ28" s="20">
        <v>68533</v>
      </c>
      <c r="CA28" s="20"/>
      <c r="CB28" s="20">
        <v>8704337.8399999999</v>
      </c>
      <c r="CC28" s="20">
        <v>422737.09</v>
      </c>
      <c r="CD28" s="20">
        <v>527442888.63</v>
      </c>
      <c r="CE28" s="20">
        <v>417068058.07999998</v>
      </c>
      <c r="CF28" s="20">
        <v>1303142418.5</v>
      </c>
      <c r="CG28" s="20">
        <v>58411634.590000004</v>
      </c>
      <c r="CH28" s="19">
        <v>521.94780000000003</v>
      </c>
      <c r="CI28" s="19">
        <v>253.60079999999999</v>
      </c>
    </row>
    <row r="29" spans="1:87" ht="15" customHeight="1" x14ac:dyDescent="0.25">
      <c r="A29" s="4"/>
      <c r="B29" s="2">
        <v>45250</v>
      </c>
      <c r="C29" s="1" t="s">
        <v>60</v>
      </c>
      <c r="D29" s="2">
        <v>45251</v>
      </c>
      <c r="E29" s="15">
        <f t="shared" si="0"/>
        <v>45251</v>
      </c>
      <c r="F29" s="20">
        <v>194078857.47999999</v>
      </c>
      <c r="G29" s="20">
        <v>100551340.38</v>
      </c>
      <c r="H29" s="20">
        <v>443655071.30000001</v>
      </c>
      <c r="I29" s="20">
        <v>0</v>
      </c>
      <c r="J29" s="20">
        <v>3886862939.4200001</v>
      </c>
      <c r="K29" s="20"/>
      <c r="L29" s="20"/>
      <c r="M29" s="20">
        <v>0</v>
      </c>
      <c r="N29" s="20">
        <v>3228000000</v>
      </c>
      <c r="O29" s="20">
        <v>0</v>
      </c>
      <c r="P29" s="20"/>
      <c r="Q29" s="20">
        <v>0</v>
      </c>
      <c r="R29" s="20">
        <v>34412388.420000002</v>
      </c>
      <c r="S29" s="20">
        <v>34412388.420000002</v>
      </c>
      <c r="T29" s="20"/>
      <c r="U29" s="20"/>
      <c r="V29" s="20"/>
      <c r="W29" s="20"/>
      <c r="X29" s="20">
        <v>797324857.74000001</v>
      </c>
      <c r="Y29" s="20">
        <v>0</v>
      </c>
      <c r="Z29" s="20">
        <v>6989639048.96</v>
      </c>
      <c r="AA29" s="20">
        <v>134918378.88</v>
      </c>
      <c r="AB29" s="20">
        <v>99229450.909999996</v>
      </c>
      <c r="AC29" s="20">
        <v>25017462.850000001</v>
      </c>
      <c r="AD29" s="20">
        <v>1542122945.51</v>
      </c>
      <c r="AE29" s="20">
        <v>69918929.420000002</v>
      </c>
      <c r="AF29" s="20"/>
      <c r="AG29" s="20"/>
      <c r="AH29" s="20"/>
      <c r="AI29" s="20"/>
      <c r="AJ29" s="20">
        <v>136393684.03</v>
      </c>
      <c r="AK29" s="20">
        <v>25411656.280000001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>
        <v>51707709.600000001</v>
      </c>
      <c r="AW29" s="20">
        <v>12418334.699999999</v>
      </c>
      <c r="AX29" s="20">
        <v>34839239.799999997</v>
      </c>
      <c r="AY29" s="20">
        <v>31527743.260000002</v>
      </c>
      <c r="AZ29" s="20">
        <v>86171.199999999997</v>
      </c>
      <c r="BA29" s="20"/>
      <c r="BB29" s="20">
        <v>64397746.369999997</v>
      </c>
      <c r="BC29" s="20">
        <v>57990858.57</v>
      </c>
      <c r="BD29" s="20"/>
      <c r="BE29" s="20"/>
      <c r="BF29" s="20"/>
      <c r="BG29" s="20"/>
      <c r="BH29" s="20"/>
      <c r="BI29" s="20"/>
      <c r="BJ29" s="20">
        <v>1813569942.73</v>
      </c>
      <c r="BK29" s="20">
        <v>212827954.61000001</v>
      </c>
      <c r="BL29" s="20">
        <v>9969794.9499999993</v>
      </c>
      <c r="BM29" s="20"/>
      <c r="BN29" s="20">
        <v>20779334.16</v>
      </c>
      <c r="BO29" s="20">
        <v>184513.54</v>
      </c>
      <c r="BP29" s="20"/>
      <c r="BQ29" s="20"/>
      <c r="BR29" s="20"/>
      <c r="BS29" s="20"/>
      <c r="BT29" s="20">
        <v>310736415.48000002</v>
      </c>
      <c r="BU29" s="20">
        <v>298421235.50999999</v>
      </c>
      <c r="BV29" s="20">
        <v>66103586.780000001</v>
      </c>
      <c r="BW29" s="20"/>
      <c r="BX29" s="20"/>
      <c r="BY29" s="20"/>
      <c r="BZ29" s="20">
        <v>72318684.620000005</v>
      </c>
      <c r="CA29" s="20">
        <v>72278800</v>
      </c>
      <c r="CB29" s="20">
        <v>9839576.0500000007</v>
      </c>
      <c r="CC29" s="20">
        <v>263091.33</v>
      </c>
      <c r="CD29" s="20">
        <v>489747392.04000002</v>
      </c>
      <c r="CE29" s="20">
        <v>371147640.38</v>
      </c>
      <c r="CF29" s="20">
        <v>1323822550.6900001</v>
      </c>
      <c r="CG29" s="20">
        <v>53206988.649999999</v>
      </c>
      <c r="CH29" s="19">
        <v>527.98910000000001</v>
      </c>
      <c r="CI29" s="19">
        <v>253.5727</v>
      </c>
    </row>
    <row r="30" spans="1:87" ht="15" customHeight="1" x14ac:dyDescent="0.25">
      <c r="A30" s="4"/>
      <c r="B30" s="2">
        <v>45251</v>
      </c>
      <c r="C30" s="1" t="s">
        <v>60</v>
      </c>
      <c r="D30" s="2">
        <v>45252</v>
      </c>
      <c r="E30" s="15">
        <f t="shared" si="0"/>
        <v>45252</v>
      </c>
      <c r="F30" s="20">
        <v>194792504.25999999</v>
      </c>
      <c r="G30" s="20">
        <v>107706379.76000001</v>
      </c>
      <c r="H30" s="20">
        <v>441617556.04000002</v>
      </c>
      <c r="I30" s="20">
        <v>0</v>
      </c>
      <c r="J30" s="20">
        <v>3890446240.6199999</v>
      </c>
      <c r="K30" s="20"/>
      <c r="L30" s="20"/>
      <c r="M30" s="20">
        <v>0</v>
      </c>
      <c r="N30" s="20">
        <v>3117000000</v>
      </c>
      <c r="O30" s="20">
        <v>0</v>
      </c>
      <c r="P30" s="20"/>
      <c r="Q30" s="20">
        <v>0</v>
      </c>
      <c r="R30" s="20">
        <v>34326879.740000002</v>
      </c>
      <c r="S30" s="20">
        <v>34326879.740000002</v>
      </c>
      <c r="T30" s="20"/>
      <c r="U30" s="20"/>
      <c r="V30" s="20"/>
      <c r="W30" s="20"/>
      <c r="X30" s="20">
        <v>797324857.74000001</v>
      </c>
      <c r="Y30" s="20">
        <v>0</v>
      </c>
      <c r="Z30" s="20">
        <v>6880812766.9200001</v>
      </c>
      <c r="AA30" s="20">
        <v>141987703.5</v>
      </c>
      <c r="AB30" s="20">
        <v>101569821.86</v>
      </c>
      <c r="AC30" s="20">
        <v>25893030.550000001</v>
      </c>
      <c r="AD30" s="20">
        <v>1515492282.3</v>
      </c>
      <c r="AE30" s="20">
        <v>68286588.200000003</v>
      </c>
      <c r="AF30" s="20"/>
      <c r="AG30" s="20"/>
      <c r="AH30" s="20"/>
      <c r="AI30" s="20"/>
      <c r="AJ30" s="20">
        <v>133757925.29000001</v>
      </c>
      <c r="AK30" s="20">
        <v>27209916.109999999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>
        <v>51911975.270000003</v>
      </c>
      <c r="AW30" s="20">
        <v>12453875.310000001</v>
      </c>
      <c r="AX30" s="20">
        <v>38564534.850000001</v>
      </c>
      <c r="AY30" s="20">
        <v>34183662.460000001</v>
      </c>
      <c r="AZ30" s="20">
        <v>209939.86</v>
      </c>
      <c r="BA30" s="20"/>
      <c r="BB30" s="20">
        <v>174252061.44999999</v>
      </c>
      <c r="BC30" s="20">
        <v>167170506.47</v>
      </c>
      <c r="BD30" s="20"/>
      <c r="BE30" s="20"/>
      <c r="BF30" s="20"/>
      <c r="BG30" s="20"/>
      <c r="BH30" s="20"/>
      <c r="BI30" s="20"/>
      <c r="BJ30" s="20">
        <v>1900657395.24</v>
      </c>
      <c r="BK30" s="20">
        <v>325764047.68000001</v>
      </c>
      <c r="BL30" s="20">
        <v>9990335.5999999996</v>
      </c>
      <c r="BM30" s="20"/>
      <c r="BN30" s="20">
        <v>21081130.84</v>
      </c>
      <c r="BO30" s="20">
        <v>185173.42</v>
      </c>
      <c r="BP30" s="20"/>
      <c r="BQ30" s="20"/>
      <c r="BR30" s="20"/>
      <c r="BS30" s="20"/>
      <c r="BT30" s="20">
        <v>246348439.71000001</v>
      </c>
      <c r="BU30" s="20">
        <v>237904384.88</v>
      </c>
      <c r="BV30" s="20">
        <v>66103586.780000001</v>
      </c>
      <c r="BW30" s="20"/>
      <c r="BX30" s="20"/>
      <c r="BY30" s="20"/>
      <c r="BZ30" s="20">
        <v>288397034.95999998</v>
      </c>
      <c r="CA30" s="20">
        <v>288396800</v>
      </c>
      <c r="CB30" s="20">
        <v>8071570.9900000002</v>
      </c>
      <c r="CC30" s="20">
        <v>348232.78</v>
      </c>
      <c r="CD30" s="20">
        <v>639992098.88</v>
      </c>
      <c r="CE30" s="20">
        <v>526834591.07999998</v>
      </c>
      <c r="CF30" s="20">
        <v>1260665296.3599999</v>
      </c>
      <c r="CG30" s="20">
        <v>81441011.920000002</v>
      </c>
      <c r="CH30" s="19">
        <v>545.80809999999997</v>
      </c>
      <c r="CI30" s="19">
        <v>174.3442</v>
      </c>
    </row>
    <row r="31" spans="1:87" ht="15" customHeight="1" x14ac:dyDescent="0.25">
      <c r="A31" s="4"/>
      <c r="B31" s="2">
        <v>45252</v>
      </c>
      <c r="C31" s="1" t="s">
        <v>60</v>
      </c>
      <c r="D31" s="2">
        <v>45253</v>
      </c>
      <c r="E31" s="15">
        <f t="shared" si="0"/>
        <v>45253</v>
      </c>
      <c r="F31" s="20">
        <v>207742493.18000001</v>
      </c>
      <c r="G31" s="20">
        <v>125139708.88</v>
      </c>
      <c r="H31" s="20">
        <v>409939642.98000002</v>
      </c>
      <c r="I31" s="20">
        <v>0</v>
      </c>
      <c r="J31" s="20">
        <v>3880957246.4200001</v>
      </c>
      <c r="K31" s="20"/>
      <c r="L31" s="20"/>
      <c r="M31" s="20">
        <v>0</v>
      </c>
      <c r="N31" s="20">
        <v>3198000000</v>
      </c>
      <c r="O31" s="20">
        <v>0</v>
      </c>
      <c r="P31" s="20"/>
      <c r="Q31" s="20">
        <v>0</v>
      </c>
      <c r="R31" s="20">
        <v>34322785.229999997</v>
      </c>
      <c r="S31" s="20">
        <v>34322785.229999997</v>
      </c>
      <c r="T31" s="20"/>
      <c r="U31" s="20"/>
      <c r="V31" s="20"/>
      <c r="W31" s="20"/>
      <c r="X31" s="20">
        <v>797324857.74000001</v>
      </c>
      <c r="Y31" s="20">
        <v>0</v>
      </c>
      <c r="Z31" s="20">
        <v>6933591403.5100002</v>
      </c>
      <c r="AA31" s="20">
        <v>159416587.55000001</v>
      </c>
      <c r="AB31" s="20">
        <v>100331104.26000001</v>
      </c>
      <c r="AC31" s="20">
        <v>25500755.59</v>
      </c>
      <c r="AD31" s="20">
        <v>1529911996.8800001</v>
      </c>
      <c r="AE31" s="20">
        <v>79777342.790000007</v>
      </c>
      <c r="AF31" s="20"/>
      <c r="AG31" s="20"/>
      <c r="AH31" s="20"/>
      <c r="AI31" s="20"/>
      <c r="AJ31" s="20">
        <v>175823324.96000001</v>
      </c>
      <c r="AK31" s="20">
        <v>26275644.149999999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58077354.450000003</v>
      </c>
      <c r="AW31" s="20">
        <v>12472508.59</v>
      </c>
      <c r="AX31" s="20">
        <v>39205060.990000002</v>
      </c>
      <c r="AY31" s="20">
        <v>35106274.909999996</v>
      </c>
      <c r="AZ31" s="20">
        <v>39589.42</v>
      </c>
      <c r="BA31" s="20"/>
      <c r="BB31" s="20">
        <v>122134029.14</v>
      </c>
      <c r="BC31" s="20">
        <v>115173363.70999999</v>
      </c>
      <c r="BD31" s="20"/>
      <c r="BE31" s="20"/>
      <c r="BF31" s="20"/>
      <c r="BG31" s="20"/>
      <c r="BH31" s="20"/>
      <c r="BI31" s="20"/>
      <c r="BJ31" s="20">
        <v>1909940079.6800001</v>
      </c>
      <c r="BK31" s="20">
        <v>284873483.54000002</v>
      </c>
      <c r="BL31" s="20">
        <v>10062973.369999999</v>
      </c>
      <c r="BM31" s="20"/>
      <c r="BN31" s="20">
        <v>19468508.050000001</v>
      </c>
      <c r="BO31" s="20">
        <v>185490.2</v>
      </c>
      <c r="BP31" s="20"/>
      <c r="BQ31" s="20"/>
      <c r="BR31" s="20"/>
      <c r="BS31" s="20"/>
      <c r="BT31" s="20">
        <v>319504718.19</v>
      </c>
      <c r="BU31" s="20">
        <v>314018478.77999997</v>
      </c>
      <c r="BV31" s="20">
        <v>60380394.909999996</v>
      </c>
      <c r="BW31" s="20"/>
      <c r="BX31" s="20"/>
      <c r="BY31" s="20"/>
      <c r="BZ31" s="20">
        <v>126860155.61</v>
      </c>
      <c r="CA31" s="20">
        <v>126158550</v>
      </c>
      <c r="CB31" s="20">
        <v>8586676.2400000002</v>
      </c>
      <c r="CC31" s="20">
        <v>561747.16</v>
      </c>
      <c r="CD31" s="20">
        <v>544863426.37</v>
      </c>
      <c r="CE31" s="20">
        <v>440924266.13999999</v>
      </c>
      <c r="CF31" s="20">
        <v>1365076653.3099999</v>
      </c>
      <c r="CG31" s="20">
        <v>71218370.879999995</v>
      </c>
      <c r="CH31" s="19">
        <v>507.92689999999999</v>
      </c>
      <c r="CI31" s="19">
        <v>223.84190000000001</v>
      </c>
    </row>
    <row r="32" spans="1:87" ht="15" customHeight="1" x14ac:dyDescent="0.25">
      <c r="A32" s="4"/>
      <c r="B32" s="2">
        <v>45253</v>
      </c>
      <c r="C32" s="1" t="s">
        <v>60</v>
      </c>
      <c r="D32" s="2">
        <v>45254</v>
      </c>
      <c r="E32" s="15">
        <f t="shared" si="0"/>
        <v>45254</v>
      </c>
      <c r="F32" s="20">
        <v>198277568.65000001</v>
      </c>
      <c r="G32" s="20">
        <v>123097715.45</v>
      </c>
      <c r="H32" s="20">
        <v>452237330.26999998</v>
      </c>
      <c r="I32" s="20">
        <v>0</v>
      </c>
      <c r="J32" s="20">
        <v>3883012655.9200001</v>
      </c>
      <c r="K32" s="20"/>
      <c r="L32" s="20"/>
      <c r="M32" s="20">
        <v>0</v>
      </c>
      <c r="N32" s="20">
        <v>3652000000</v>
      </c>
      <c r="O32" s="20">
        <v>0</v>
      </c>
      <c r="P32" s="20"/>
      <c r="Q32" s="20">
        <v>0</v>
      </c>
      <c r="R32" s="20">
        <v>34343924.340000004</v>
      </c>
      <c r="S32" s="20">
        <v>34343924.340000004</v>
      </c>
      <c r="T32" s="20"/>
      <c r="U32" s="20"/>
      <c r="V32" s="20"/>
      <c r="W32" s="20"/>
      <c r="X32" s="20">
        <v>797324857.74000001</v>
      </c>
      <c r="Y32" s="20">
        <v>0</v>
      </c>
      <c r="Z32" s="20">
        <v>7422500901.9200001</v>
      </c>
      <c r="AA32" s="20">
        <v>157395920.27000001</v>
      </c>
      <c r="AB32" s="20">
        <v>101831440.91</v>
      </c>
      <c r="AC32" s="20">
        <v>25521276.149999999</v>
      </c>
      <c r="AD32" s="20">
        <v>1680751603.46</v>
      </c>
      <c r="AE32" s="20">
        <v>81480487.010000005</v>
      </c>
      <c r="AF32" s="20"/>
      <c r="AG32" s="20"/>
      <c r="AH32" s="20"/>
      <c r="AI32" s="20"/>
      <c r="AJ32" s="20">
        <v>154398596.55000001</v>
      </c>
      <c r="AK32" s="20">
        <v>26275046.18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>
        <v>57945647.530000001</v>
      </c>
      <c r="AW32" s="20">
        <v>12436908.99</v>
      </c>
      <c r="AX32" s="20">
        <v>50353766.890000001</v>
      </c>
      <c r="AY32" s="20">
        <v>45180126.039999999</v>
      </c>
      <c r="AZ32" s="20">
        <v>936934031.53999996</v>
      </c>
      <c r="BA32" s="20">
        <v>450302737.5</v>
      </c>
      <c r="BB32" s="20">
        <v>53713240.850000001</v>
      </c>
      <c r="BC32" s="20">
        <v>46802766.93</v>
      </c>
      <c r="BD32" s="20"/>
      <c r="BE32" s="20"/>
      <c r="BF32" s="20"/>
      <c r="BG32" s="20"/>
      <c r="BH32" s="20"/>
      <c r="BI32" s="20"/>
      <c r="BJ32" s="20">
        <v>2921513632.3099999</v>
      </c>
      <c r="BK32" s="20">
        <v>680290627.60000002</v>
      </c>
      <c r="BL32" s="20">
        <v>9824381.5199999996</v>
      </c>
      <c r="BM32" s="20"/>
      <c r="BN32" s="20">
        <v>19585079.300000001</v>
      </c>
      <c r="BO32" s="20">
        <v>184875.44</v>
      </c>
      <c r="BP32" s="20"/>
      <c r="BQ32" s="20"/>
      <c r="BR32" s="20"/>
      <c r="BS32" s="20"/>
      <c r="BT32" s="20">
        <v>381528903.22000003</v>
      </c>
      <c r="BU32" s="20">
        <v>376498305.17000002</v>
      </c>
      <c r="BV32" s="20">
        <v>60415899.909999996</v>
      </c>
      <c r="BW32" s="20"/>
      <c r="BX32" s="20"/>
      <c r="BY32" s="20"/>
      <c r="BZ32" s="20">
        <v>937708213.05999994</v>
      </c>
      <c r="CA32" s="20">
        <v>526246450</v>
      </c>
      <c r="CB32" s="20">
        <v>9945854.0800000001</v>
      </c>
      <c r="CC32" s="20">
        <v>435212.68</v>
      </c>
      <c r="CD32" s="20">
        <v>1419008331.0899999</v>
      </c>
      <c r="CE32" s="20">
        <v>903364843.28999996</v>
      </c>
      <c r="CF32" s="20">
        <v>1502505301.22</v>
      </c>
      <c r="CG32" s="20">
        <v>170072656.90000001</v>
      </c>
      <c r="CH32" s="19">
        <v>494.00830000000002</v>
      </c>
      <c r="CI32" s="19">
        <v>92.546300000000002</v>
      </c>
    </row>
    <row r="33" spans="1:87" ht="15" customHeight="1" x14ac:dyDescent="0.25">
      <c r="A33" s="4"/>
      <c r="B33" s="2">
        <v>45254</v>
      </c>
      <c r="C33" s="1" t="s">
        <v>60</v>
      </c>
      <c r="D33" s="2">
        <v>45255</v>
      </c>
      <c r="E33" s="15">
        <f t="shared" si="0"/>
        <v>45255</v>
      </c>
      <c r="F33" s="20">
        <v>215699879.68000001</v>
      </c>
      <c r="G33" s="20">
        <v>134967606.47999999</v>
      </c>
      <c r="H33" s="20">
        <v>414558120.57999998</v>
      </c>
      <c r="I33" s="20">
        <v>0</v>
      </c>
      <c r="J33" s="20">
        <v>4465909285.6199999</v>
      </c>
      <c r="K33" s="20"/>
      <c r="L33" s="20"/>
      <c r="M33" s="20">
        <v>0</v>
      </c>
      <c r="N33" s="20">
        <v>3035000000</v>
      </c>
      <c r="O33" s="20">
        <v>0</v>
      </c>
      <c r="P33" s="20"/>
      <c r="Q33" s="20">
        <v>0</v>
      </c>
      <c r="R33" s="20">
        <v>34293266.640000001</v>
      </c>
      <c r="S33" s="20">
        <v>34293266.640000001</v>
      </c>
      <c r="T33" s="20"/>
      <c r="U33" s="20"/>
      <c r="V33" s="20"/>
      <c r="W33" s="20"/>
      <c r="X33" s="20">
        <v>797324857.74000001</v>
      </c>
      <c r="Y33" s="20">
        <v>0</v>
      </c>
      <c r="Z33" s="20">
        <v>7368090123.1000004</v>
      </c>
      <c r="AA33" s="20">
        <v>169215301.44</v>
      </c>
      <c r="AB33" s="20">
        <v>99451573.170000002</v>
      </c>
      <c r="AC33" s="20">
        <v>24298235.949999999</v>
      </c>
      <c r="AD33" s="20">
        <v>1658471563.3199999</v>
      </c>
      <c r="AE33" s="20">
        <v>80124116.409999996</v>
      </c>
      <c r="AF33" s="20"/>
      <c r="AG33" s="20"/>
      <c r="AH33" s="20"/>
      <c r="AI33" s="20"/>
      <c r="AJ33" s="20">
        <v>220335478.21000001</v>
      </c>
      <c r="AK33" s="20">
        <v>26235513.370000001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>
        <v>57093367.719999999</v>
      </c>
      <c r="AW33" s="20">
        <v>12416560.85</v>
      </c>
      <c r="AX33" s="20">
        <v>60330428.390000001</v>
      </c>
      <c r="AY33" s="20">
        <v>56458704.369999997</v>
      </c>
      <c r="AZ33" s="20">
        <v>39305921.670000002</v>
      </c>
      <c r="BA33" s="20">
        <v>39255587</v>
      </c>
      <c r="BB33" s="20">
        <v>69964676.709999993</v>
      </c>
      <c r="BC33" s="20">
        <v>64206878.280000001</v>
      </c>
      <c r="BD33" s="20"/>
      <c r="BE33" s="20"/>
      <c r="BF33" s="20"/>
      <c r="BG33" s="20"/>
      <c r="BH33" s="20"/>
      <c r="BI33" s="20"/>
      <c r="BJ33" s="20">
        <v>2089749684.23</v>
      </c>
      <c r="BK33" s="20">
        <v>295298245.49000001</v>
      </c>
      <c r="BL33" s="20">
        <v>9567801.4000000004</v>
      </c>
      <c r="BM33" s="20"/>
      <c r="BN33" s="20">
        <v>16750453.640000001</v>
      </c>
      <c r="BO33" s="20">
        <v>184569</v>
      </c>
      <c r="BP33" s="20"/>
      <c r="BQ33" s="20"/>
      <c r="BR33" s="20"/>
      <c r="BS33" s="20"/>
      <c r="BT33" s="20">
        <v>283754183.60000002</v>
      </c>
      <c r="BU33" s="20">
        <v>257752774.97999999</v>
      </c>
      <c r="BV33" s="20">
        <v>57055023.310000002</v>
      </c>
      <c r="BW33" s="20"/>
      <c r="BX33" s="20"/>
      <c r="BY33" s="20"/>
      <c r="BZ33" s="20">
        <v>183341613</v>
      </c>
      <c r="CA33" s="20">
        <v>183327200</v>
      </c>
      <c r="CB33" s="20">
        <v>10320644.880000001</v>
      </c>
      <c r="CC33" s="20">
        <v>632419.74</v>
      </c>
      <c r="CD33" s="20">
        <v>560789719.83000004</v>
      </c>
      <c r="CE33" s="20">
        <v>441896963.72000003</v>
      </c>
      <c r="CF33" s="20">
        <v>1528959964.4000001</v>
      </c>
      <c r="CG33" s="20">
        <v>73824561.370000005</v>
      </c>
      <c r="CH33" s="19">
        <v>481.90210000000002</v>
      </c>
      <c r="CI33" s="19">
        <v>229.21270000000001</v>
      </c>
    </row>
    <row r="34" spans="1:87" ht="15" customHeight="1" x14ac:dyDescent="0.25">
      <c r="A34" s="4"/>
      <c r="B34" s="2">
        <v>45257</v>
      </c>
      <c r="C34" s="1" t="s">
        <v>60</v>
      </c>
      <c r="D34" s="2">
        <v>45258</v>
      </c>
      <c r="E34" s="15">
        <f t="shared" si="0"/>
        <v>45258</v>
      </c>
      <c r="F34" s="20">
        <v>215009412.37</v>
      </c>
      <c r="G34" s="20">
        <v>137035813.66999999</v>
      </c>
      <c r="H34" s="20">
        <v>374604451.51999998</v>
      </c>
      <c r="I34" s="20">
        <v>0</v>
      </c>
      <c r="J34" s="20">
        <v>4450473034.4200001</v>
      </c>
      <c r="K34" s="20"/>
      <c r="L34" s="20"/>
      <c r="M34" s="20">
        <v>0</v>
      </c>
      <c r="N34" s="20">
        <v>2901000000</v>
      </c>
      <c r="O34" s="20">
        <v>0</v>
      </c>
      <c r="P34" s="20"/>
      <c r="Q34" s="20">
        <v>0</v>
      </c>
      <c r="R34" s="20">
        <v>34326022.75</v>
      </c>
      <c r="S34" s="20">
        <v>34326022.75</v>
      </c>
      <c r="T34" s="20"/>
      <c r="U34" s="20"/>
      <c r="V34" s="20"/>
      <c r="W34" s="20"/>
      <c r="X34" s="20">
        <v>797324857.74000001</v>
      </c>
      <c r="Y34" s="20">
        <v>0</v>
      </c>
      <c r="Z34" s="20">
        <v>7178042528.6000004</v>
      </c>
      <c r="AA34" s="20">
        <v>171316301.69999999</v>
      </c>
      <c r="AB34" s="20">
        <v>98660491.829999998</v>
      </c>
      <c r="AC34" s="20">
        <v>24607880.329999998</v>
      </c>
      <c r="AD34" s="20">
        <v>1613806227.4000001</v>
      </c>
      <c r="AE34" s="20">
        <v>89810495.629999995</v>
      </c>
      <c r="AF34" s="20"/>
      <c r="AG34" s="20"/>
      <c r="AH34" s="20"/>
      <c r="AI34" s="20"/>
      <c r="AJ34" s="20">
        <v>155370208.72999999</v>
      </c>
      <c r="AK34" s="20">
        <v>26266035.420000002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58008896.579999998</v>
      </c>
      <c r="AW34" s="20">
        <v>12607813.35</v>
      </c>
      <c r="AX34" s="20">
        <v>38836046.729999997</v>
      </c>
      <c r="AY34" s="20">
        <v>36088993.93</v>
      </c>
      <c r="AZ34" s="20">
        <v>100895.28</v>
      </c>
      <c r="BA34" s="20"/>
      <c r="BB34" s="20">
        <v>103289990.62</v>
      </c>
      <c r="BC34" s="20">
        <v>96251949.700000003</v>
      </c>
      <c r="BD34" s="20"/>
      <c r="BE34" s="20"/>
      <c r="BF34" s="20"/>
      <c r="BG34" s="20"/>
      <c r="BH34" s="20"/>
      <c r="BI34" s="20"/>
      <c r="BJ34" s="20">
        <v>1948901344.25</v>
      </c>
      <c r="BK34" s="20">
        <v>275406529.66000003</v>
      </c>
      <c r="BL34" s="20">
        <v>11298537.960000001</v>
      </c>
      <c r="BM34" s="20"/>
      <c r="BN34" s="20">
        <v>17788283.059999999</v>
      </c>
      <c r="BO34" s="20">
        <v>184982.6</v>
      </c>
      <c r="BP34" s="20"/>
      <c r="BQ34" s="20"/>
      <c r="BR34" s="20"/>
      <c r="BS34" s="20"/>
      <c r="BT34" s="20">
        <v>374516666.45999998</v>
      </c>
      <c r="BU34" s="20">
        <v>357849205.75</v>
      </c>
      <c r="BV34" s="20">
        <v>57055023.310000002</v>
      </c>
      <c r="BW34" s="20"/>
      <c r="BX34" s="20"/>
      <c r="BY34" s="20"/>
      <c r="BZ34" s="20">
        <v>90121750</v>
      </c>
      <c r="CA34" s="20">
        <v>90121750</v>
      </c>
      <c r="CB34" s="20">
        <v>8689827.1799999997</v>
      </c>
      <c r="CC34" s="20">
        <v>343053.44</v>
      </c>
      <c r="CD34" s="20">
        <v>559470087.97000003</v>
      </c>
      <c r="CE34" s="20">
        <v>448498991.79000002</v>
      </c>
      <c r="CF34" s="20">
        <v>1389431256.28</v>
      </c>
      <c r="CG34" s="20">
        <v>68851632.409999996</v>
      </c>
      <c r="CH34" s="19">
        <v>516.6173</v>
      </c>
      <c r="CI34" s="19">
        <v>248.81950000000001</v>
      </c>
    </row>
    <row r="35" spans="1:87" ht="15" customHeight="1" x14ac:dyDescent="0.25">
      <c r="A35" s="4"/>
      <c r="B35" s="2">
        <v>45258</v>
      </c>
      <c r="C35" s="1" t="s">
        <v>60</v>
      </c>
      <c r="D35" s="2">
        <v>45259</v>
      </c>
      <c r="E35" s="15">
        <f t="shared" si="0"/>
        <v>45259</v>
      </c>
      <c r="F35" s="20">
        <v>229065933.77000001</v>
      </c>
      <c r="G35" s="20">
        <v>146292312.97</v>
      </c>
      <c r="H35" s="20">
        <v>345551498.56999999</v>
      </c>
      <c r="I35" s="20">
        <v>0</v>
      </c>
      <c r="J35" s="20">
        <v>4451398316.5200005</v>
      </c>
      <c r="K35" s="20"/>
      <c r="L35" s="20"/>
      <c r="M35" s="20">
        <v>0</v>
      </c>
      <c r="N35" s="20">
        <v>2813000000</v>
      </c>
      <c r="O35" s="20">
        <v>0</v>
      </c>
      <c r="P35" s="20"/>
      <c r="Q35" s="20">
        <v>0</v>
      </c>
      <c r="R35" s="20">
        <v>34486565.780000001</v>
      </c>
      <c r="S35" s="20">
        <v>34486565.780000001</v>
      </c>
      <c r="T35" s="20"/>
      <c r="U35" s="20"/>
      <c r="V35" s="20"/>
      <c r="W35" s="20"/>
      <c r="X35" s="20">
        <v>797324857.74000001</v>
      </c>
      <c r="Y35" s="20">
        <v>0</v>
      </c>
      <c r="Z35" s="20">
        <v>7076131748.5799999</v>
      </c>
      <c r="AA35" s="20">
        <v>180733170.43000001</v>
      </c>
      <c r="AB35" s="20">
        <v>90198210.930000007</v>
      </c>
      <c r="AC35" s="20">
        <v>24567956.489999998</v>
      </c>
      <c r="AD35" s="20">
        <v>1593656641.0699999</v>
      </c>
      <c r="AE35" s="20">
        <v>88393188.189999998</v>
      </c>
      <c r="AF35" s="20"/>
      <c r="AG35" s="20"/>
      <c r="AH35" s="20"/>
      <c r="AI35" s="20"/>
      <c r="AJ35" s="20">
        <v>164526720.49000001</v>
      </c>
      <c r="AK35" s="20">
        <v>24952720.59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>
        <v>57939150.159999996</v>
      </c>
      <c r="AW35" s="20">
        <v>12699585.939999999</v>
      </c>
      <c r="AX35" s="20">
        <v>44041949.469999999</v>
      </c>
      <c r="AY35" s="20">
        <v>39244606.909999996</v>
      </c>
      <c r="AZ35" s="20"/>
      <c r="BA35" s="20"/>
      <c r="BB35" s="20">
        <v>50979924.649999999</v>
      </c>
      <c r="BC35" s="20">
        <v>46368187.659999996</v>
      </c>
      <c r="BD35" s="20"/>
      <c r="BE35" s="20"/>
      <c r="BF35" s="20"/>
      <c r="BG35" s="20"/>
      <c r="BH35" s="20"/>
      <c r="BI35" s="20"/>
      <c r="BJ35" s="20">
        <v>1884493084.53</v>
      </c>
      <c r="BK35" s="20">
        <v>228485507.75999999</v>
      </c>
      <c r="BL35" s="20">
        <v>11278482.15</v>
      </c>
      <c r="BM35" s="20"/>
      <c r="BN35" s="20">
        <v>15677974.91</v>
      </c>
      <c r="BO35" s="20">
        <v>186392.13</v>
      </c>
      <c r="BP35" s="20"/>
      <c r="BQ35" s="20"/>
      <c r="BR35" s="20"/>
      <c r="BS35" s="20"/>
      <c r="BT35" s="20">
        <v>305962933.11000001</v>
      </c>
      <c r="BU35" s="20">
        <v>293628413.92000002</v>
      </c>
      <c r="BV35" s="20">
        <v>57055023.310000002</v>
      </c>
      <c r="BW35" s="20"/>
      <c r="BX35" s="20"/>
      <c r="BY35" s="20"/>
      <c r="BZ35" s="20">
        <v>144980653.58000001</v>
      </c>
      <c r="CA35" s="20">
        <v>144869200</v>
      </c>
      <c r="CB35" s="20">
        <v>9156958.2300000004</v>
      </c>
      <c r="CC35" s="20">
        <v>424374.93</v>
      </c>
      <c r="CD35" s="20">
        <v>544112025.28999996</v>
      </c>
      <c r="CE35" s="20">
        <v>439108380.98000002</v>
      </c>
      <c r="CF35" s="20">
        <v>1340381059.24</v>
      </c>
      <c r="CG35" s="20">
        <v>57121376.939999998</v>
      </c>
      <c r="CH35" s="19">
        <v>527.9194</v>
      </c>
      <c r="CI35" s="19">
        <v>316.40199999999999</v>
      </c>
    </row>
    <row r="36" spans="1:87" ht="15" customHeight="1" x14ac:dyDescent="0.25">
      <c r="A36" s="4"/>
      <c r="B36" s="2">
        <v>45259</v>
      </c>
      <c r="C36" s="1" t="s">
        <v>60</v>
      </c>
      <c r="D36" s="2">
        <v>45260</v>
      </c>
      <c r="E36" s="15">
        <f t="shared" si="0"/>
        <v>45260</v>
      </c>
      <c r="F36" s="20">
        <v>223183143.13</v>
      </c>
      <c r="G36" s="20">
        <v>140567590.43000001</v>
      </c>
      <c r="H36" s="20">
        <v>374885343.80000001</v>
      </c>
      <c r="I36" s="20">
        <v>0</v>
      </c>
      <c r="J36" s="20">
        <v>4484400962.0200005</v>
      </c>
      <c r="K36" s="20"/>
      <c r="L36" s="20"/>
      <c r="M36" s="20">
        <v>0</v>
      </c>
      <c r="N36" s="20">
        <v>2914000000</v>
      </c>
      <c r="O36" s="20">
        <v>0</v>
      </c>
      <c r="P36" s="20"/>
      <c r="Q36" s="20">
        <v>0</v>
      </c>
      <c r="R36" s="20">
        <v>34626636.240000002</v>
      </c>
      <c r="S36" s="20">
        <v>34626636.240000002</v>
      </c>
      <c r="T36" s="20"/>
      <c r="U36" s="20"/>
      <c r="V36" s="20"/>
      <c r="W36" s="20"/>
      <c r="X36" s="20">
        <v>797324857.74000001</v>
      </c>
      <c r="Y36" s="20">
        <v>0</v>
      </c>
      <c r="Z36" s="20">
        <v>7233725315.29</v>
      </c>
      <c r="AA36" s="20">
        <v>175148314.50999999</v>
      </c>
      <c r="AB36" s="20">
        <v>92928631.840000004</v>
      </c>
      <c r="AC36" s="20">
        <v>27860157.890000001</v>
      </c>
      <c r="AD36" s="20">
        <v>1659130473.6900001</v>
      </c>
      <c r="AE36" s="20">
        <v>88049697.909999996</v>
      </c>
      <c r="AF36" s="20"/>
      <c r="AG36" s="20"/>
      <c r="AH36" s="20"/>
      <c r="AI36" s="20"/>
      <c r="AJ36" s="20">
        <v>125246071.54000001</v>
      </c>
      <c r="AK36" s="20">
        <v>19005348.649999999</v>
      </c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>
        <v>62332392.280000001</v>
      </c>
      <c r="AW36" s="20">
        <v>12750663.949999999</v>
      </c>
      <c r="AX36" s="20">
        <v>41634604.340000004</v>
      </c>
      <c r="AY36" s="20">
        <v>37535898.079999998</v>
      </c>
      <c r="AZ36" s="20">
        <v>356006.99</v>
      </c>
      <c r="BA36" s="20"/>
      <c r="BB36" s="20">
        <v>65434094.43</v>
      </c>
      <c r="BC36" s="20">
        <v>61475677.740000002</v>
      </c>
      <c r="BD36" s="20"/>
      <c r="BE36" s="20"/>
      <c r="BF36" s="20"/>
      <c r="BG36" s="20"/>
      <c r="BH36" s="20"/>
      <c r="BI36" s="20"/>
      <c r="BJ36" s="20">
        <v>2007332657.46</v>
      </c>
      <c r="BK36" s="20">
        <v>245159943.25999999</v>
      </c>
      <c r="BL36" s="20">
        <v>11643921.92</v>
      </c>
      <c r="BM36" s="20"/>
      <c r="BN36" s="20">
        <v>18662180.190000001</v>
      </c>
      <c r="BO36" s="20">
        <v>187140.84</v>
      </c>
      <c r="BP36" s="20"/>
      <c r="BQ36" s="20"/>
      <c r="BR36" s="20"/>
      <c r="BS36" s="20"/>
      <c r="BT36" s="20">
        <v>353923889.31999999</v>
      </c>
      <c r="BU36" s="20">
        <v>344197489.49000001</v>
      </c>
      <c r="BV36" s="20">
        <v>39819047.229999997</v>
      </c>
      <c r="BW36" s="20"/>
      <c r="BX36" s="20"/>
      <c r="BY36" s="20"/>
      <c r="BZ36" s="20">
        <v>109093200</v>
      </c>
      <c r="CA36" s="20">
        <v>109093200</v>
      </c>
      <c r="CB36" s="20">
        <v>18969632.120000001</v>
      </c>
      <c r="CC36" s="20">
        <v>127451.9</v>
      </c>
      <c r="CD36" s="20">
        <v>552111870.77999997</v>
      </c>
      <c r="CE36" s="20">
        <v>453605282.23000002</v>
      </c>
      <c r="CF36" s="20">
        <v>1455220786.6800001</v>
      </c>
      <c r="CG36" s="20">
        <v>61289985.810000002</v>
      </c>
      <c r="CH36" s="19">
        <v>497.08780000000002</v>
      </c>
      <c r="CI36" s="19">
        <v>285.76990000000001</v>
      </c>
    </row>
    <row r="37" spans="1:87" ht="15" customHeight="1" x14ac:dyDescent="0.25">
      <c r="A37" s="4"/>
      <c r="B37" s="2">
        <v>45260</v>
      </c>
      <c r="C37" s="1" t="s">
        <v>61</v>
      </c>
      <c r="D37" s="2"/>
      <c r="E37" s="15" t="str">
        <f t="shared" si="0"/>
        <v>01.12.2023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19">
        <v>514.77470000000005</v>
      </c>
      <c r="CI37" s="19">
        <v>225.4898</v>
      </c>
    </row>
    <row r="60" spans="56:56" x14ac:dyDescent="0.25">
      <c r="BD60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60">
    <cfRule type="expression" dxfId="1" priority="2">
      <formula>$C60="1"</formula>
    </cfRule>
  </conditionalFormatting>
  <conditionalFormatting sqref="E15:CI37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2022-03-30T12:07:52Z</dcterms:created>
  <dcterms:modified xsi:type="dcterms:W3CDTF">2023-12-08T09:28:03Z</dcterms:modified>
</cp:coreProperties>
</file>