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0322\"/>
    </mc:Choice>
  </mc:AlternateContent>
  <xr:revisionPtr revIDLastSave="0" documentId="13_ncr:1_{B52567B2-079E-4050-86F4-2C58EF812281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externalReferences>
    <externalReference r:id="rId3"/>
  </externalReference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IndexRange">[1]Лист1!$A$3:$AZ$4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D2" i="2"/>
  <c r="B8" i="2"/>
  <c r="C3" i="2"/>
  <c r="C2" i="2"/>
  <c r="E1" i="2" s="1"/>
  <c r="C1" i="2"/>
  <c r="D1" i="2" s="1"/>
  <c r="D3" i="2"/>
  <c r="B6" i="2" l="1"/>
</calcChain>
</file>

<file path=xl/sharedStrings.xml><?xml version="1.0" encoding="utf-8"?>
<sst xmlns="http://schemas.openxmlformats.org/spreadsheetml/2006/main" count="228" uniqueCount="70">
  <si>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</si>
  <si>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</si>
  <si>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</si>
  <si>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</si>
  <si>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</si>
  <si>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банкноти і монети</t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</si>
  <si>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</si>
  <si>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</si>
  <si>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</si>
  <si>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</si>
  <si>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</si>
  <si>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</si>
  <si>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</si>
  <si>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</si>
  <si>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</si>
  <si>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</si>
  <si>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</si>
  <si>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</si>
  <si>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</si>
  <si>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</si>
  <si>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</si>
  <si>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</si>
  <si>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</si>
  <si>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</si>
  <si>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</si>
  <si>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</si>
  <si>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</si>
  <si>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</si>
  <si>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</si>
  <si>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</si>
  <si>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</si>
  <si>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</si>
  <si>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</si>
  <si>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</si>
  <si>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</si>
  <si>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</si>
  <si>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</si>
  <si>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</si>
  <si>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</si>
  <si>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</si>
  <si>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</si>
  <si>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</si>
  <si>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</si>
  <si>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</si>
  <si>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у національній валюті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</si>
  <si>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</si>
  <si>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20X</t>
  </si>
  <si>
    <t>6KX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</si>
  <si>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</si>
  <si>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r>
      <t xml:space="preserve">у національній 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</si>
  <si>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r>
      <t>у національній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</si>
  <si>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t>Чистий очікуваний відплив грошових коштів</t>
  </si>
  <si>
    <t>(тис. грн)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</si>
  <si>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</si>
  <si>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</si>
  <si>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</si>
  <si>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ITEM {Мнемоніка файлу} </t>
  </si>
  <si>
    <t>SRC_MAIN 30067 RN_DATA_6K ID_RN_DATA_6K_SQ {} {} SRC_T20X 30045 RN_DATA_20 ID_RN_DATA_20_SQ {} INDICATOR('B20020')</t>
  </si>
  <si>
    <t>ITEM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</si>
  <si>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</si>
  <si>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</si>
  <si>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</si>
  <si>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</si>
  <si>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</si>
  <si>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</si>
  <si>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</si>
  <si>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</si>
  <si>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</si>
  <si>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x</t>
  </si>
  <si>
    <t>Коефіцієнт покриття ліквідністю (LCR)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</si>
</sst>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trike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9" fontId="1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2" borderId="1" xfId="1" applyFont="1" applyFill="1" applyBorder="1" applyAlignment="1">
      <alignment horizontal="center" vertical="center"/>
    </xf>
    <xf numFmtId="3" fontId="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quotePrefix="1"/>
    <xf numFmtId="14" fontId="0" fillId="0" borderId="0" xfId="0" applyNumberFormat="1"/>
    <xf numFmtId="14" fontId="7" fillId="0" borderId="1" xfId="0" applyNumberFormat="1" applyFont="1" applyBorder="1"/>
    <xf numFmtId="9" fontId="7" fillId="0" borderId="1" xfId="5" applyFont="1" applyBorder="1"/>
    <xf numFmtId="3" fontId="7" fillId="0" borderId="0" xfId="0" applyNumberFormat="1" applyFont="1"/>
    <xf numFmtId="164" fontId="7" fillId="0" borderId="1" xfId="0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/>
    </xf>
    <xf numFmtId="164" fontId="0" fillId="0" borderId="0" xfId="0" applyNumberFormat="1"/>
    <xf numFmtId="14" fontId="7" fillId="0" borderId="0" xfId="0" applyNumberFormat="1" applyFont="1"/>
  </cellXfs>
  <cellStyles count="6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&#1047;&#1072;&#1073;&#1088;&#1072;&#1090;&#1100;\&#1064;&#1072;&#1073;&#1083;&#1086;&#1085;&#1099;%20XML-&#1086;&#1090;&#1095;&#1077;&#1090;&#1086;&#1074;\&#1041;&#1077;&#1079;%20&#1086;&#1082;&#1088;&#1091;&#1075;&#1083;&#1077;&#1085;&#1080;&#1103;\5007-82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</sheetNames>
    <sheetDataSet>
      <sheetData sheetId="0"/>
      <sheetData sheetId="1">
        <row r="3">
          <cell r="B3" t="e">
            <v>#NAME?</v>
          </cell>
          <cell r="C3" t="e">
            <v>#NAME?</v>
          </cell>
          <cell r="D3" t="e">
            <v>#NAME?</v>
          </cell>
          <cell r="E3" t="e">
            <v>#NAME?</v>
          </cell>
          <cell r="F3" t="e">
            <v>#NAME?</v>
          </cell>
          <cell r="G3" t="e">
            <v>#NAME?</v>
          </cell>
          <cell r="H3" t="e">
            <v>#NAME?</v>
          </cell>
          <cell r="I3" t="e">
            <v>#NAME?</v>
          </cell>
          <cell r="J3" t="e">
            <v>#NAME?</v>
          </cell>
          <cell r="K3" t="e">
            <v>#NAME?</v>
          </cell>
          <cell r="L3" t="e">
            <v>#NAME?</v>
          </cell>
          <cell r="M3" t="e">
            <v>#NAME?</v>
          </cell>
          <cell r="N3" t="e">
            <v>#NAME?</v>
          </cell>
          <cell r="O3" t="e">
            <v>#NAME?</v>
          </cell>
          <cell r="P3" t="e">
            <v>#NAME?</v>
          </cell>
          <cell r="Q3" t="e">
            <v>#NAME?</v>
          </cell>
          <cell r="R3" t="e">
            <v>#NAME?</v>
          </cell>
          <cell r="S3" t="e">
            <v>#NAME?</v>
          </cell>
          <cell r="T3" t="e">
            <v>#NAME?</v>
          </cell>
          <cell r="U3" t="e">
            <v>#NAME?</v>
          </cell>
          <cell r="V3" t="e">
            <v>#NAME?</v>
          </cell>
          <cell r="W3" t="e">
            <v>#NAME?</v>
          </cell>
          <cell r="X3" t="e">
            <v>#NAME?</v>
          </cell>
          <cell r="Y3" t="e">
            <v>#NAME?</v>
          </cell>
          <cell r="Z3" t="e">
            <v>#NAME?</v>
          </cell>
          <cell r="AA3" t="e">
            <v>#NAME?</v>
          </cell>
          <cell r="AB3" t="e">
            <v>#NAME?</v>
          </cell>
          <cell r="AC3" t="e">
            <v>#NAME?</v>
          </cell>
          <cell r="AD3" t="e">
            <v>#NAME?</v>
          </cell>
          <cell r="AE3" t="e">
            <v>#NAME?</v>
          </cell>
          <cell r="AF3" t="e">
            <v>#NAME?</v>
          </cell>
          <cell r="AG3" t="e">
            <v>#NAME?</v>
          </cell>
          <cell r="AH3" t="e">
            <v>#NAME?</v>
          </cell>
          <cell r="AI3" t="e">
            <v>#NAME?</v>
          </cell>
          <cell r="AJ3" t="e">
            <v>#NAME?</v>
          </cell>
          <cell r="AK3" t="e">
            <v>#NAME?</v>
          </cell>
          <cell r="AL3" t="e">
            <v>#NAME?</v>
          </cell>
          <cell r="AM3" t="e">
            <v>#NAME?</v>
          </cell>
          <cell r="AN3" t="e">
            <v>#NAME?</v>
          </cell>
          <cell r="AO3" t="e">
            <v>#NAME?</v>
          </cell>
          <cell r="AP3" t="e">
            <v>#NAME?</v>
          </cell>
          <cell r="AQ3" t="e">
            <v>#NAME?</v>
          </cell>
          <cell r="AR3" t="e">
            <v>#NAME?</v>
          </cell>
          <cell r="AS3" t="e">
            <v>#NAME?</v>
          </cell>
          <cell r="AT3" t="e">
            <v>#NAME?</v>
          </cell>
          <cell r="AU3" t="e">
            <v>#NAME?</v>
          </cell>
          <cell r="AV3" t="e">
            <v>#NAME?</v>
          </cell>
          <cell r="AW3" t="e">
            <v>#NAME?</v>
          </cell>
          <cell r="AX3" t="e">
            <v>#NAME?</v>
          </cell>
          <cell r="AY3" t="e">
            <v>#NAME?</v>
          </cell>
          <cell r="AZ3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2" t="s">
        <v>53</v>
      </c>
    </row>
    <row r="4" spans="1:18" x14ac:dyDescent="0.3">
      <c r="A4" t="s">
        <v>54</v>
      </c>
      <c r="B4" s="12" t="s">
        <v>55</v>
      </c>
      <c r="D4" s="12" t="s">
        <v>56</v>
      </c>
      <c r="F4" s="12" t="s">
        <v>57</v>
      </c>
      <c r="G4" s="12" t="s">
        <v>58</v>
      </c>
      <c r="H4" s="13">
        <v>44621</v>
      </c>
      <c r="I4" s="12" t="s">
        <v>59</v>
      </c>
      <c r="J4" s="12" t="s">
        <v>60</v>
      </c>
      <c r="K4" s="12" t="s">
        <v>61</v>
      </c>
      <c r="N4">
        <v>0</v>
      </c>
      <c r="O4">
        <v>2</v>
      </c>
      <c r="P4" s="12" t="s">
        <v>62</v>
      </c>
      <c r="Q4" s="12" t="s">
        <v>63</v>
      </c>
      <c r="R4" s="13">
        <v>44643</v>
      </c>
    </row>
    <row r="5" spans="1:18" x14ac:dyDescent="0.3">
      <c r="A5" t="s">
        <v>64</v>
      </c>
    </row>
    <row r="6" spans="1:18" x14ac:dyDescent="0.3">
      <c r="A6" t="s">
        <v>65</v>
      </c>
      <c r="B6">
        <v>459</v>
      </c>
      <c r="C6" s="13">
        <v>44620</v>
      </c>
      <c r="D6">
        <v>380526</v>
      </c>
      <c r="E6">
        <v>1</v>
      </c>
      <c r="F6">
        <v>1</v>
      </c>
      <c r="G6">
        <v>0</v>
      </c>
      <c r="H6">
        <v>37229000000</v>
      </c>
    </row>
    <row r="7" spans="1:18" x14ac:dyDescent="0.3">
      <c r="A7" t="s">
        <v>66</v>
      </c>
      <c r="B7" s="13">
        <v>44643</v>
      </c>
      <c r="C7">
        <v>0</v>
      </c>
      <c r="D7">
        <v>1</v>
      </c>
      <c r="E7" t="b">
        <v>0</v>
      </c>
    </row>
    <row r="8" spans="1:18" x14ac:dyDescent="0.3">
      <c r="A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outlinePr summaryBelow="0" summaryRight="0"/>
  </sheetPr>
  <dimension ref="B1:CI37"/>
  <sheetViews>
    <sheetView showGridLines="0" tabSelected="1" topLeftCell="A4" workbookViewId="0">
      <pane xSplit="3" topLeftCell="D1" activePane="topRight" state="frozen"/>
      <selection activeCell="A4" sqref="A4"/>
      <selection pane="topRight" activeCell="Y15" sqref="Y15"/>
    </sheetView>
  </sheetViews>
  <sheetFormatPr defaultRowHeight="14.4" x14ac:dyDescent="0.3"/>
  <cols>
    <col min="1" max="1" width="1.88671875" customWidth="1"/>
    <col min="3" max="3" width="10.109375" bestFit="1" customWidth="1"/>
    <col min="4" max="83" width="13.6640625" customWidth="1"/>
    <col min="84" max="84" width="12.21875" customWidth="1"/>
    <col min="85" max="85" width="11" customWidth="1"/>
  </cols>
  <sheetData>
    <row r="1" spans="2:85" hidden="1" x14ac:dyDescent="0.3">
      <c r="C1">
        <f>ClDSOutBlOption_ReportDate</f>
        <v>44621</v>
      </c>
      <c r="D1" t="str">
        <f>MID("00",1,2-LEN(DAY(C1)))&amp;DAY(C1)&amp;"."&amp;MID("00",1,2-LEN(MONTH(C1)))&amp;MONTH(C1)&amp;"."&amp;YEAR(C1)</f>
        <v>01.03.2022</v>
      </c>
      <c r="E1" t="str">
        <f>MID("00",1,2-LEN(DAY(C2)))&amp;DAY(C2)&amp;"."&amp;MID("00",1,2-LEN(MONTH(C2)))&amp;MONTH(C2)&amp;"."&amp;YEAR(C2)</f>
        <v>23.03.2022</v>
      </c>
      <c r="F1" t="s">
        <v>46</v>
      </c>
    </row>
    <row r="2" spans="2:85" hidden="1" x14ac:dyDescent="0.3">
      <c r="C2">
        <f>ClDSOutBlOption_ExecDate</f>
        <v>44643</v>
      </c>
      <c r="D2">
        <f>CLSInSimple_MFO</f>
        <v>380526</v>
      </c>
      <c r="E2">
        <v>2</v>
      </c>
      <c r="F2" t="s">
        <v>47</v>
      </c>
    </row>
    <row r="3" spans="2:85" hidden="1" x14ac:dyDescent="0.3">
      <c r="C3">
        <f>2+ROWS(ClDSOutBlSrcIndexRange)</f>
        <v>4</v>
      </c>
      <c r="D3" t="str">
        <f>ADDRESS(3,E2,,,"Лист1")&amp;":"&amp;ADDRESS($C$3,E3,,,)</f>
        <v>Лист1!$B$3:$CD$4</v>
      </c>
      <c r="E3">
        <v>82</v>
      </c>
    </row>
    <row r="4" spans="2:85" ht="9.75" customHeight="1" x14ac:dyDescent="0.3"/>
    <row r="5" spans="2:85" ht="18" x14ac:dyDescent="0.35">
      <c r="B5" s="8" t="s">
        <v>45</v>
      </c>
    </row>
    <row r="6" spans="2:85" x14ac:dyDescent="0.3">
      <c r="B6" s="1" t="str">
        <f xml:space="preserve"> "станом на " &amp; D1 &amp; " року"</f>
        <v>станом на 01.03.2022 року</v>
      </c>
    </row>
    <row r="8" spans="2:85" x14ac:dyDescent="0.3">
      <c r="B8" t="str">
        <f>ClDSOutBlOption_InstName</f>
        <v>АКЦІОНЕРНЕ ТОВАРИСТВО 'КОМЕРЦІЙНИЙ БАНК 'ГЛОБУС</v>
      </c>
    </row>
    <row r="9" spans="2:85" x14ac:dyDescent="0.3">
      <c r="B9">
        <f>CLSInSimple_MFO</f>
        <v>380526</v>
      </c>
    </row>
    <row r="10" spans="2:85" x14ac:dyDescent="0.3">
      <c r="CE10" s="11" t="s">
        <v>52</v>
      </c>
    </row>
    <row r="11" spans="2:85" s="2" customFormat="1" ht="21" customHeight="1" x14ac:dyDescent="0.3">
      <c r="B11" s="23" t="s">
        <v>0</v>
      </c>
      <c r="C11" s="26" t="s">
        <v>1</v>
      </c>
      <c r="D11" s="29" t="s">
        <v>2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1"/>
      <c r="Z11" s="32" t="s">
        <v>3</v>
      </c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4"/>
      <c r="BJ11" s="32" t="s">
        <v>4</v>
      </c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4"/>
      <c r="CD11" s="19" t="s">
        <v>51</v>
      </c>
      <c r="CE11" s="20"/>
      <c r="CF11" s="19" t="s">
        <v>69</v>
      </c>
      <c r="CG11" s="20"/>
    </row>
    <row r="12" spans="2:85" s="2" customFormat="1" ht="109.8" customHeight="1" x14ac:dyDescent="0.3">
      <c r="B12" s="24"/>
      <c r="C12" s="27"/>
      <c r="D12" s="35" t="s">
        <v>5</v>
      </c>
      <c r="E12" s="35"/>
      <c r="F12" s="36" t="s">
        <v>48</v>
      </c>
      <c r="G12" s="37"/>
      <c r="H12" s="36" t="s">
        <v>6</v>
      </c>
      <c r="I12" s="37"/>
      <c r="J12" s="36" t="s">
        <v>7</v>
      </c>
      <c r="K12" s="37"/>
      <c r="L12" s="38" t="s">
        <v>8</v>
      </c>
      <c r="M12" s="39"/>
      <c r="N12" s="38" t="s">
        <v>9</v>
      </c>
      <c r="O12" s="39"/>
      <c r="P12" s="38" t="s">
        <v>10</v>
      </c>
      <c r="Q12" s="39"/>
      <c r="R12" s="38" t="s">
        <v>11</v>
      </c>
      <c r="S12" s="39"/>
      <c r="T12" s="38" t="s">
        <v>12</v>
      </c>
      <c r="U12" s="39"/>
      <c r="V12" s="36" t="s">
        <v>13</v>
      </c>
      <c r="W12" s="37"/>
      <c r="X12" s="38" t="s">
        <v>14</v>
      </c>
      <c r="Y12" s="39"/>
      <c r="Z12" s="38" t="s">
        <v>15</v>
      </c>
      <c r="AA12" s="39"/>
      <c r="AB12" s="38" t="s">
        <v>16</v>
      </c>
      <c r="AC12" s="39"/>
      <c r="AD12" s="38" t="s">
        <v>17</v>
      </c>
      <c r="AE12" s="39"/>
      <c r="AF12" s="36" t="s">
        <v>18</v>
      </c>
      <c r="AG12" s="37"/>
      <c r="AH12" s="38" t="s">
        <v>19</v>
      </c>
      <c r="AI12" s="39"/>
      <c r="AJ12" s="38" t="s">
        <v>20</v>
      </c>
      <c r="AK12" s="39"/>
      <c r="AL12" s="36" t="s">
        <v>21</v>
      </c>
      <c r="AM12" s="37"/>
      <c r="AN12" s="38" t="s">
        <v>22</v>
      </c>
      <c r="AO12" s="39"/>
      <c r="AP12" s="36" t="s">
        <v>23</v>
      </c>
      <c r="AQ12" s="37"/>
      <c r="AR12" s="36" t="s">
        <v>24</v>
      </c>
      <c r="AS12" s="37"/>
      <c r="AT12" s="36" t="s">
        <v>25</v>
      </c>
      <c r="AU12" s="37"/>
      <c r="AV12" s="38" t="s">
        <v>26</v>
      </c>
      <c r="AW12" s="39"/>
      <c r="AX12" s="36" t="s">
        <v>27</v>
      </c>
      <c r="AY12" s="37"/>
      <c r="AZ12" s="38" t="s">
        <v>28</v>
      </c>
      <c r="BA12" s="39"/>
      <c r="BB12" s="36" t="s">
        <v>29</v>
      </c>
      <c r="BC12" s="37"/>
      <c r="BD12" s="38" t="s">
        <v>30</v>
      </c>
      <c r="BE12" s="39"/>
      <c r="BF12" s="36" t="s">
        <v>31</v>
      </c>
      <c r="BG12" s="37"/>
      <c r="BH12" s="38" t="s">
        <v>32</v>
      </c>
      <c r="BI12" s="39"/>
      <c r="BJ12" s="40" t="s">
        <v>33</v>
      </c>
      <c r="BK12" s="40"/>
      <c r="BL12" s="35" t="s">
        <v>34</v>
      </c>
      <c r="BM12" s="35"/>
      <c r="BN12" s="35" t="s">
        <v>35</v>
      </c>
      <c r="BO12" s="35"/>
      <c r="BP12" s="40" t="s">
        <v>36</v>
      </c>
      <c r="BQ12" s="40"/>
      <c r="BR12" s="35" t="s">
        <v>17</v>
      </c>
      <c r="BS12" s="35"/>
      <c r="BT12" s="35" t="s">
        <v>37</v>
      </c>
      <c r="BU12" s="35"/>
      <c r="BV12" s="35" t="s">
        <v>38</v>
      </c>
      <c r="BW12" s="35"/>
      <c r="BX12" s="35" t="s">
        <v>39</v>
      </c>
      <c r="BY12" s="35"/>
      <c r="BZ12" s="40" t="s">
        <v>40</v>
      </c>
      <c r="CA12" s="40"/>
      <c r="CB12" s="35" t="s">
        <v>41</v>
      </c>
      <c r="CC12" s="35"/>
      <c r="CD12" s="21"/>
      <c r="CE12" s="22"/>
      <c r="CF12" s="21"/>
      <c r="CG12" s="22"/>
    </row>
    <row r="13" spans="2:85" s="2" customFormat="1" ht="39.6" x14ac:dyDescent="0.3">
      <c r="B13" s="25"/>
      <c r="C13" s="28"/>
      <c r="D13" s="4" t="s">
        <v>42</v>
      </c>
      <c r="E13" s="4" t="s">
        <v>43</v>
      </c>
      <c r="F13" s="4" t="s">
        <v>42</v>
      </c>
      <c r="G13" s="3" t="s">
        <v>49</v>
      </c>
      <c r="H13" s="4" t="s">
        <v>42</v>
      </c>
      <c r="I13" s="4" t="s">
        <v>43</v>
      </c>
      <c r="J13" s="3" t="s">
        <v>42</v>
      </c>
      <c r="K13" s="3" t="s">
        <v>44</v>
      </c>
      <c r="L13" s="3" t="s">
        <v>42</v>
      </c>
      <c r="M13" s="3" t="s">
        <v>50</v>
      </c>
      <c r="N13" s="4" t="s">
        <v>42</v>
      </c>
      <c r="O13" s="4" t="s">
        <v>43</v>
      </c>
      <c r="P13" s="4" t="s">
        <v>42</v>
      </c>
      <c r="Q13" s="4" t="s">
        <v>43</v>
      </c>
      <c r="R13" s="4" t="s">
        <v>42</v>
      </c>
      <c r="S13" s="4" t="s">
        <v>43</v>
      </c>
      <c r="T13" s="4" t="s">
        <v>42</v>
      </c>
      <c r="U13" s="4" t="s">
        <v>43</v>
      </c>
      <c r="V13" s="4" t="s">
        <v>42</v>
      </c>
      <c r="W13" s="4" t="s">
        <v>43</v>
      </c>
      <c r="X13" s="4" t="s">
        <v>42</v>
      </c>
      <c r="Y13" s="4" t="s">
        <v>43</v>
      </c>
      <c r="Z13" s="4" t="s">
        <v>42</v>
      </c>
      <c r="AA13" s="4" t="s">
        <v>43</v>
      </c>
      <c r="AB13" s="4" t="s">
        <v>42</v>
      </c>
      <c r="AC13" s="4" t="s">
        <v>43</v>
      </c>
      <c r="AD13" s="4" t="s">
        <v>42</v>
      </c>
      <c r="AE13" s="4" t="s">
        <v>43</v>
      </c>
      <c r="AF13" s="4" t="s">
        <v>42</v>
      </c>
      <c r="AG13" s="4" t="s">
        <v>43</v>
      </c>
      <c r="AH13" s="4" t="s">
        <v>42</v>
      </c>
      <c r="AI13" s="4" t="s">
        <v>43</v>
      </c>
      <c r="AJ13" s="4" t="s">
        <v>42</v>
      </c>
      <c r="AK13" s="4" t="s">
        <v>43</v>
      </c>
      <c r="AL13" s="4" t="s">
        <v>42</v>
      </c>
      <c r="AM13" s="4" t="s">
        <v>43</v>
      </c>
      <c r="AN13" s="4" t="s">
        <v>42</v>
      </c>
      <c r="AO13" s="4" t="s">
        <v>43</v>
      </c>
      <c r="AP13" s="4" t="s">
        <v>42</v>
      </c>
      <c r="AQ13" s="4" t="s">
        <v>43</v>
      </c>
      <c r="AR13" s="4" t="s">
        <v>42</v>
      </c>
      <c r="AS13" s="4" t="s">
        <v>43</v>
      </c>
      <c r="AT13" s="4" t="s">
        <v>42</v>
      </c>
      <c r="AU13" s="4" t="s">
        <v>43</v>
      </c>
      <c r="AV13" s="4" t="s">
        <v>42</v>
      </c>
      <c r="AW13" s="4" t="s">
        <v>43</v>
      </c>
      <c r="AX13" s="4" t="s">
        <v>42</v>
      </c>
      <c r="AY13" s="4" t="s">
        <v>43</v>
      </c>
      <c r="AZ13" s="4" t="s">
        <v>42</v>
      </c>
      <c r="BA13" s="4" t="s">
        <v>43</v>
      </c>
      <c r="BB13" s="3" t="s">
        <v>42</v>
      </c>
      <c r="BC13" s="3" t="s">
        <v>43</v>
      </c>
      <c r="BD13" s="4" t="s">
        <v>42</v>
      </c>
      <c r="BE13" s="4" t="s">
        <v>43</v>
      </c>
      <c r="BF13" s="4" t="s">
        <v>42</v>
      </c>
      <c r="BG13" s="4" t="s">
        <v>43</v>
      </c>
      <c r="BH13" s="4" t="s">
        <v>42</v>
      </c>
      <c r="BI13" s="4" t="s">
        <v>43</v>
      </c>
      <c r="BJ13" s="4" t="s">
        <v>42</v>
      </c>
      <c r="BK13" s="4" t="s">
        <v>43</v>
      </c>
      <c r="BL13" s="4" t="s">
        <v>42</v>
      </c>
      <c r="BM13" s="4" t="s">
        <v>43</v>
      </c>
      <c r="BN13" s="4" t="s">
        <v>42</v>
      </c>
      <c r="BO13" s="4" t="s">
        <v>43</v>
      </c>
      <c r="BP13" s="3" t="s">
        <v>42</v>
      </c>
      <c r="BQ13" s="3" t="s">
        <v>43</v>
      </c>
      <c r="BR13" s="4" t="s">
        <v>42</v>
      </c>
      <c r="BS13" s="4" t="s">
        <v>43</v>
      </c>
      <c r="BT13" s="4" t="s">
        <v>42</v>
      </c>
      <c r="BU13" s="4" t="s">
        <v>43</v>
      </c>
      <c r="BV13" s="4" t="s">
        <v>42</v>
      </c>
      <c r="BW13" s="4" t="s">
        <v>43</v>
      </c>
      <c r="BX13" s="4" t="s">
        <v>42</v>
      </c>
      <c r="BY13" s="4" t="s">
        <v>43</v>
      </c>
      <c r="BZ13" s="4" t="s">
        <v>42</v>
      </c>
      <c r="CA13" s="4" t="s">
        <v>43</v>
      </c>
      <c r="CB13" s="4" t="s">
        <v>42</v>
      </c>
      <c r="CC13" s="4" t="s">
        <v>43</v>
      </c>
      <c r="CD13" s="18" t="s">
        <v>42</v>
      </c>
      <c r="CE13" s="18" t="s">
        <v>43</v>
      </c>
      <c r="CF13" s="18" t="s">
        <v>42</v>
      </c>
      <c r="CG13" s="18" t="s">
        <v>43</v>
      </c>
    </row>
    <row r="14" spans="2:85" s="2" customFormat="1" ht="13.8" x14ac:dyDescent="0.3">
      <c r="B14" s="6">
        <v>1</v>
      </c>
      <c r="C14" s="6">
        <v>2</v>
      </c>
      <c r="D14" s="6">
        <v>3</v>
      </c>
      <c r="E14" s="6">
        <v>4</v>
      </c>
      <c r="F14" s="6">
        <v>5</v>
      </c>
      <c r="G14" s="6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  <c r="O14" s="6">
        <v>14</v>
      </c>
      <c r="P14" s="6">
        <v>15</v>
      </c>
      <c r="Q14" s="6">
        <v>16</v>
      </c>
      <c r="R14" s="6">
        <v>17</v>
      </c>
      <c r="S14" s="6">
        <v>18</v>
      </c>
      <c r="T14" s="6">
        <v>19</v>
      </c>
      <c r="U14" s="6">
        <v>20</v>
      </c>
      <c r="V14" s="6">
        <v>21</v>
      </c>
      <c r="W14" s="6">
        <v>22</v>
      </c>
      <c r="X14" s="6">
        <v>23</v>
      </c>
      <c r="Y14" s="6">
        <v>24</v>
      </c>
      <c r="Z14" s="6">
        <v>25</v>
      </c>
      <c r="AA14" s="6">
        <v>26</v>
      </c>
      <c r="AB14" s="6">
        <v>27</v>
      </c>
      <c r="AC14" s="6">
        <v>28</v>
      </c>
      <c r="AD14" s="6">
        <v>29</v>
      </c>
      <c r="AE14" s="6">
        <v>30</v>
      </c>
      <c r="AF14" s="6">
        <v>31</v>
      </c>
      <c r="AG14" s="6">
        <v>32</v>
      </c>
      <c r="AH14" s="6">
        <v>33</v>
      </c>
      <c r="AI14" s="6">
        <v>34</v>
      </c>
      <c r="AJ14" s="6">
        <v>35</v>
      </c>
      <c r="AK14" s="6">
        <v>36</v>
      </c>
      <c r="AL14" s="6">
        <v>37</v>
      </c>
      <c r="AM14" s="6">
        <v>38</v>
      </c>
      <c r="AN14" s="6">
        <v>39</v>
      </c>
      <c r="AO14" s="6">
        <v>40</v>
      </c>
      <c r="AP14" s="6">
        <v>41</v>
      </c>
      <c r="AQ14" s="6">
        <v>42</v>
      </c>
      <c r="AR14" s="6">
        <v>43</v>
      </c>
      <c r="AS14" s="6">
        <v>44</v>
      </c>
      <c r="AT14" s="6">
        <v>45</v>
      </c>
      <c r="AU14" s="6">
        <v>46</v>
      </c>
      <c r="AV14" s="6">
        <v>47</v>
      </c>
      <c r="AW14" s="6">
        <v>48</v>
      </c>
      <c r="AX14" s="6">
        <v>49</v>
      </c>
      <c r="AY14" s="6">
        <v>50</v>
      </c>
      <c r="AZ14" s="6">
        <v>51</v>
      </c>
      <c r="BA14" s="6">
        <v>52</v>
      </c>
      <c r="BB14" s="6">
        <v>53</v>
      </c>
      <c r="BC14" s="6">
        <v>54</v>
      </c>
      <c r="BD14" s="6">
        <v>55</v>
      </c>
      <c r="BE14" s="6">
        <v>56</v>
      </c>
      <c r="BF14" s="6">
        <v>57</v>
      </c>
      <c r="BG14" s="6">
        <v>58</v>
      </c>
      <c r="BH14" s="6">
        <v>59</v>
      </c>
      <c r="BI14" s="6">
        <v>60</v>
      </c>
      <c r="BJ14" s="6">
        <v>61</v>
      </c>
      <c r="BK14" s="6">
        <v>62</v>
      </c>
      <c r="BL14" s="6">
        <v>63</v>
      </c>
      <c r="BM14" s="6">
        <v>64</v>
      </c>
      <c r="BN14" s="6">
        <v>65</v>
      </c>
      <c r="BO14" s="6">
        <v>66</v>
      </c>
      <c r="BP14" s="6">
        <v>67</v>
      </c>
      <c r="BQ14" s="6">
        <v>68</v>
      </c>
      <c r="BR14" s="6">
        <v>69</v>
      </c>
      <c r="BS14" s="6">
        <v>70</v>
      </c>
      <c r="BT14" s="6">
        <v>71</v>
      </c>
      <c r="BU14" s="6">
        <v>72</v>
      </c>
      <c r="BV14" s="6">
        <v>73</v>
      </c>
      <c r="BW14" s="6">
        <v>74</v>
      </c>
      <c r="BX14" s="6">
        <v>75</v>
      </c>
      <c r="BY14" s="6">
        <v>76</v>
      </c>
      <c r="BZ14" s="6">
        <v>77</v>
      </c>
      <c r="CA14" s="6">
        <v>78</v>
      </c>
      <c r="CB14" s="6">
        <v>79</v>
      </c>
      <c r="CC14" s="6">
        <v>80</v>
      </c>
      <c r="CD14" s="9">
        <v>81</v>
      </c>
      <c r="CE14" s="9">
        <v>82</v>
      </c>
      <c r="CF14" s="9">
        <v>83</v>
      </c>
      <c r="CG14" s="9">
        <v>84</v>
      </c>
    </row>
    <row r="15" spans="2:85" s="2" customFormat="1" ht="13.8" x14ac:dyDescent="0.3">
      <c r="B15" s="7">
        <v>1</v>
      </c>
      <c r="C15" s="14">
        <v>44592</v>
      </c>
      <c r="D15" s="10">
        <v>155033.41553999999</v>
      </c>
      <c r="E15" s="10">
        <v>93866.984540000005</v>
      </c>
      <c r="F15" s="10">
        <v>36662.753140000001</v>
      </c>
      <c r="G15" s="10">
        <v>0</v>
      </c>
      <c r="H15" s="10">
        <v>1215858.3306</v>
      </c>
      <c r="I15" s="10">
        <v>55946.646999999997</v>
      </c>
      <c r="J15" s="10">
        <v>0</v>
      </c>
      <c r="K15" s="10">
        <v>0</v>
      </c>
      <c r="L15" s="10">
        <v>432000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60655.07417</v>
      </c>
      <c r="W15" s="10">
        <v>0</v>
      </c>
      <c r="X15" s="10">
        <v>1778899.4251100002</v>
      </c>
      <c r="Y15" s="10">
        <v>149813.63154</v>
      </c>
      <c r="Z15" s="10">
        <v>69054.202369999999</v>
      </c>
      <c r="AA15" s="10">
        <v>18010.950659999999</v>
      </c>
      <c r="AB15" s="10">
        <v>492057.41811999999</v>
      </c>
      <c r="AC15" s="10">
        <v>50270.595099999999</v>
      </c>
      <c r="AD15" s="10">
        <v>0</v>
      </c>
      <c r="AE15" s="10">
        <v>0</v>
      </c>
      <c r="AF15" s="10">
        <v>0</v>
      </c>
      <c r="AG15" s="10">
        <v>0</v>
      </c>
      <c r="AH15" s="10">
        <v>217814.91278000001</v>
      </c>
      <c r="AI15" s="10">
        <v>13452.904210000001</v>
      </c>
      <c r="AJ15" s="10">
        <v>0</v>
      </c>
      <c r="AK15" s="10">
        <v>0</v>
      </c>
      <c r="AL15" s="10">
        <v>0</v>
      </c>
      <c r="AM15" s="10">
        <v>0</v>
      </c>
      <c r="AN15" s="10">
        <v>174.21987999999999</v>
      </c>
      <c r="AO15" s="10">
        <v>174.21987999999999</v>
      </c>
      <c r="AP15" s="10">
        <v>0</v>
      </c>
      <c r="AQ15" s="10">
        <v>0</v>
      </c>
      <c r="AR15" s="10">
        <v>0</v>
      </c>
      <c r="AS15" s="10">
        <v>0</v>
      </c>
      <c r="AT15" s="10">
        <v>29657.548060000001</v>
      </c>
      <c r="AU15" s="10">
        <v>539.71340999999995</v>
      </c>
      <c r="AV15" s="10">
        <v>18409.13408</v>
      </c>
      <c r="AW15" s="10">
        <v>14867.48106</v>
      </c>
      <c r="AX15" s="10">
        <v>186119.39932</v>
      </c>
      <c r="AY15" s="10">
        <v>168899.39932</v>
      </c>
      <c r="AZ15" s="10">
        <v>60020.443809999997</v>
      </c>
      <c r="BA15" s="10">
        <v>54569.242599999998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1073307.2784199999</v>
      </c>
      <c r="BI15" s="10">
        <v>320784.50624000002</v>
      </c>
      <c r="BJ15" s="10">
        <v>26164.14806</v>
      </c>
      <c r="BK15" s="10">
        <v>0</v>
      </c>
      <c r="BL15" s="10">
        <v>63512.82905</v>
      </c>
      <c r="BM15" s="10">
        <v>5639.0369199999996</v>
      </c>
      <c r="BN15" s="10">
        <v>0</v>
      </c>
      <c r="BO15" s="10">
        <v>0</v>
      </c>
      <c r="BP15" s="10">
        <v>0</v>
      </c>
      <c r="BQ15" s="10">
        <v>0</v>
      </c>
      <c r="BR15" s="10">
        <v>277327.36608000001</v>
      </c>
      <c r="BS15" s="10">
        <v>255106.23115000001</v>
      </c>
      <c r="BT15" s="10">
        <v>36428.737710000001</v>
      </c>
      <c r="BU15" s="10">
        <v>910.21570999999994</v>
      </c>
      <c r="BV15" s="10">
        <v>0</v>
      </c>
      <c r="BW15" s="10">
        <v>0</v>
      </c>
      <c r="BX15" s="10">
        <v>186365.86353</v>
      </c>
      <c r="BY15" s="10">
        <v>146793.12792999999</v>
      </c>
      <c r="BZ15" s="10">
        <v>7599.7239799999998</v>
      </c>
      <c r="CA15" s="10">
        <v>240.08327</v>
      </c>
      <c r="CB15" s="10">
        <v>597398.66841000004</v>
      </c>
      <c r="CC15" s="10">
        <v>408688.69497999997</v>
      </c>
      <c r="CD15" s="10">
        <v>475908.61000999983</v>
      </c>
      <c r="CE15" s="10">
        <v>80196.126560000004</v>
      </c>
      <c r="CF15" s="15">
        <v>3.7379000000000002</v>
      </c>
      <c r="CG15" s="15">
        <v>1.8680909999999999</v>
      </c>
    </row>
    <row r="16" spans="2:85" s="5" customFormat="1" ht="12" x14ac:dyDescent="0.25">
      <c r="B16" s="7">
        <v>2</v>
      </c>
      <c r="C16" s="14">
        <v>44593</v>
      </c>
      <c r="D16" s="10">
        <v>158630.23079999999</v>
      </c>
      <c r="E16" s="10">
        <v>112732.69680000001</v>
      </c>
      <c r="F16" s="10">
        <v>180330.48805000001</v>
      </c>
      <c r="G16" s="10">
        <v>0</v>
      </c>
      <c r="H16" s="10">
        <v>1194857.4295999999</v>
      </c>
      <c r="I16" s="10">
        <v>10937.882</v>
      </c>
      <c r="J16" s="10">
        <v>0</v>
      </c>
      <c r="K16" s="10">
        <v>0</v>
      </c>
      <c r="L16" s="10">
        <v>233000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60655.07417</v>
      </c>
      <c r="W16" s="10">
        <v>0</v>
      </c>
      <c r="X16" s="10">
        <v>1706163.0742800001</v>
      </c>
      <c r="Y16" s="10">
        <v>123670.5788</v>
      </c>
      <c r="Z16" s="10">
        <v>87235.271909999996</v>
      </c>
      <c r="AA16" s="10">
        <v>16831.31494</v>
      </c>
      <c r="AB16" s="10">
        <v>463819.24128000002</v>
      </c>
      <c r="AC16" s="10">
        <v>44775.94227</v>
      </c>
      <c r="AD16" s="10">
        <v>0</v>
      </c>
      <c r="AE16" s="10">
        <v>0</v>
      </c>
      <c r="AF16" s="10">
        <v>0</v>
      </c>
      <c r="AG16" s="10">
        <v>0</v>
      </c>
      <c r="AH16" s="10">
        <v>225606.78518000001</v>
      </c>
      <c r="AI16" s="10">
        <v>13487.0707</v>
      </c>
      <c r="AJ16" s="10">
        <v>0</v>
      </c>
      <c r="AK16" s="10">
        <v>0</v>
      </c>
      <c r="AL16" s="10">
        <v>0</v>
      </c>
      <c r="AM16" s="10">
        <v>0</v>
      </c>
      <c r="AN16" s="10">
        <v>172.52903000000001</v>
      </c>
      <c r="AO16" s="10">
        <v>172.52903000000001</v>
      </c>
      <c r="AP16" s="10">
        <v>543.74810000000002</v>
      </c>
      <c r="AQ16" s="10">
        <v>543.74810000000002</v>
      </c>
      <c r="AR16" s="10">
        <v>0</v>
      </c>
      <c r="AS16" s="10">
        <v>0</v>
      </c>
      <c r="AT16" s="10">
        <v>14151.005939999999</v>
      </c>
      <c r="AU16" s="10">
        <v>535.91522999999995</v>
      </c>
      <c r="AV16" s="10">
        <v>20771.829880000001</v>
      </c>
      <c r="AW16" s="10">
        <v>10014.13933</v>
      </c>
      <c r="AX16" s="10">
        <v>10678.8269</v>
      </c>
      <c r="AY16" s="10">
        <v>10678.8269</v>
      </c>
      <c r="AZ16" s="10">
        <v>35819.361729999997</v>
      </c>
      <c r="BA16" s="10">
        <v>26827.90324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858798.59994999983</v>
      </c>
      <c r="BI16" s="10">
        <v>123867.38974</v>
      </c>
      <c r="BJ16" s="10">
        <v>32227.659009999999</v>
      </c>
      <c r="BK16" s="10">
        <v>0</v>
      </c>
      <c r="BL16" s="10">
        <v>75494.674570000003</v>
      </c>
      <c r="BM16" s="10">
        <v>813.84934999999996</v>
      </c>
      <c r="BN16" s="10">
        <v>0</v>
      </c>
      <c r="BO16" s="10">
        <v>0</v>
      </c>
      <c r="BP16" s="10">
        <v>0</v>
      </c>
      <c r="BQ16" s="10">
        <v>0</v>
      </c>
      <c r="BR16" s="10">
        <v>250853.99273</v>
      </c>
      <c r="BS16" s="10">
        <v>234834.33048</v>
      </c>
      <c r="BT16" s="10">
        <v>47845.873039999999</v>
      </c>
      <c r="BU16" s="10">
        <v>194.6943</v>
      </c>
      <c r="BV16" s="10">
        <v>0</v>
      </c>
      <c r="BW16" s="10">
        <v>0</v>
      </c>
      <c r="BX16" s="10">
        <v>10149.6351</v>
      </c>
      <c r="BY16" s="10">
        <v>0</v>
      </c>
      <c r="BZ16" s="10">
        <v>25172.64086</v>
      </c>
      <c r="CA16" s="10">
        <v>275.61183</v>
      </c>
      <c r="CB16" s="10">
        <v>441744.47531000001</v>
      </c>
      <c r="CC16" s="10">
        <v>236118.48596000002</v>
      </c>
      <c r="CD16" s="10">
        <v>417054.12463999982</v>
      </c>
      <c r="CE16" s="10">
        <v>30966.847435000003</v>
      </c>
      <c r="CF16" s="15">
        <v>4.090986</v>
      </c>
      <c r="CG16" s="15">
        <v>3.9936439999999997</v>
      </c>
    </row>
    <row r="17" spans="2:85" s="5" customFormat="1" ht="12" x14ac:dyDescent="0.25">
      <c r="B17" s="7">
        <v>3</v>
      </c>
      <c r="C17" s="14">
        <v>44594</v>
      </c>
      <c r="D17" s="10">
        <v>154643.04430000001</v>
      </c>
      <c r="E17" s="10">
        <v>104722.1198</v>
      </c>
      <c r="F17" s="10">
        <v>134255.58835999999</v>
      </c>
      <c r="G17" s="10">
        <v>0</v>
      </c>
      <c r="H17" s="10">
        <v>982857.78449999995</v>
      </c>
      <c r="I17" s="10">
        <v>16931.022499999999</v>
      </c>
      <c r="J17" s="10">
        <v>0</v>
      </c>
      <c r="K17" s="10">
        <v>0</v>
      </c>
      <c r="L17" s="10">
        <v>361000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60655.07417</v>
      </c>
      <c r="W17" s="10">
        <v>0</v>
      </c>
      <c r="X17" s="10">
        <v>1572101.34299</v>
      </c>
      <c r="Y17" s="10">
        <v>121653.14230000001</v>
      </c>
      <c r="Z17" s="10">
        <v>77526.765629999994</v>
      </c>
      <c r="AA17" s="10">
        <v>16487.239000000001</v>
      </c>
      <c r="AB17" s="10">
        <v>447380.12790999998</v>
      </c>
      <c r="AC17" s="10">
        <v>44706.552300000003</v>
      </c>
      <c r="AD17" s="10">
        <v>20000</v>
      </c>
      <c r="AE17" s="10">
        <v>0</v>
      </c>
      <c r="AF17" s="10">
        <v>0</v>
      </c>
      <c r="AG17" s="10">
        <v>0</v>
      </c>
      <c r="AH17" s="10">
        <v>215404.76388000001</v>
      </c>
      <c r="AI17" s="10">
        <v>13902.44688</v>
      </c>
      <c r="AJ17" s="10">
        <v>0</v>
      </c>
      <c r="AK17" s="10">
        <v>0</v>
      </c>
      <c r="AL17" s="10">
        <v>0</v>
      </c>
      <c r="AM17" s="10">
        <v>0</v>
      </c>
      <c r="AN17" s="10">
        <v>171.00515999999999</v>
      </c>
      <c r="AO17" s="10">
        <v>171.00515999999999</v>
      </c>
      <c r="AP17" s="10">
        <v>0</v>
      </c>
      <c r="AQ17" s="10">
        <v>0</v>
      </c>
      <c r="AR17" s="10">
        <v>0</v>
      </c>
      <c r="AS17" s="10">
        <v>0</v>
      </c>
      <c r="AT17" s="10">
        <v>12262.66107</v>
      </c>
      <c r="AU17" s="10">
        <v>529.80088999999998</v>
      </c>
      <c r="AV17" s="10">
        <v>12757.249019999999</v>
      </c>
      <c r="AW17" s="10">
        <v>9436.3647500000006</v>
      </c>
      <c r="AX17" s="10">
        <v>416932.69192000001</v>
      </c>
      <c r="AY17" s="10">
        <v>316312.55121000001</v>
      </c>
      <c r="AZ17" s="10">
        <v>35793.007339999996</v>
      </c>
      <c r="BA17" s="10">
        <v>28539.85713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1238228.2719299998</v>
      </c>
      <c r="BI17" s="10">
        <v>430085.81732000003</v>
      </c>
      <c r="BJ17" s="10">
        <v>30552.75344</v>
      </c>
      <c r="BK17" s="10">
        <v>0</v>
      </c>
      <c r="BL17" s="10">
        <v>90776.070699999997</v>
      </c>
      <c r="BM17" s="10">
        <v>5865.5726199999999</v>
      </c>
      <c r="BN17" s="10">
        <v>0</v>
      </c>
      <c r="BO17" s="10">
        <v>0</v>
      </c>
      <c r="BP17" s="10">
        <v>0</v>
      </c>
      <c r="BQ17" s="10">
        <v>0</v>
      </c>
      <c r="BR17" s="10">
        <v>188621.84625</v>
      </c>
      <c r="BS17" s="10">
        <v>175927.50336</v>
      </c>
      <c r="BT17" s="10">
        <v>47942.416400000002</v>
      </c>
      <c r="BU17" s="10">
        <v>301.37220000000002</v>
      </c>
      <c r="BV17" s="10">
        <v>100760</v>
      </c>
      <c r="BW17" s="10">
        <v>0</v>
      </c>
      <c r="BX17" s="10">
        <v>416639.31770000001</v>
      </c>
      <c r="BY17" s="10">
        <v>348292.42430000001</v>
      </c>
      <c r="BZ17" s="10">
        <v>10415.292289999999</v>
      </c>
      <c r="CA17" s="10">
        <v>280.93858</v>
      </c>
      <c r="CB17" s="10">
        <v>885707.69678</v>
      </c>
      <c r="CC17" s="10">
        <v>530667.81105999998</v>
      </c>
      <c r="CD17" s="10">
        <v>352520.57514999982</v>
      </c>
      <c r="CE17" s="10">
        <v>107521.45432999998</v>
      </c>
      <c r="CF17" s="15">
        <v>4.4596</v>
      </c>
      <c r="CG17" s="15">
        <v>1.1314310000000001</v>
      </c>
    </row>
    <row r="18" spans="2:85" s="5" customFormat="1" ht="12" x14ac:dyDescent="0.25">
      <c r="B18" s="7">
        <v>4</v>
      </c>
      <c r="C18" s="14">
        <v>44595</v>
      </c>
      <c r="D18" s="10">
        <v>154915.30733000001</v>
      </c>
      <c r="E18" s="10">
        <v>113315.47663</v>
      </c>
      <c r="F18" s="10">
        <v>36297.50013</v>
      </c>
      <c r="G18" s="10">
        <v>0</v>
      </c>
      <c r="H18" s="10">
        <v>973914.92200000002</v>
      </c>
      <c r="I18" s="10">
        <v>16849.21</v>
      </c>
      <c r="J18" s="10">
        <v>0</v>
      </c>
      <c r="K18" s="10">
        <v>0</v>
      </c>
      <c r="L18" s="10">
        <v>503000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60655.07417</v>
      </c>
      <c r="W18" s="10">
        <v>0</v>
      </c>
      <c r="X18" s="10">
        <v>1607472.6552900001</v>
      </c>
      <c r="Y18" s="10">
        <v>130164.68663000001</v>
      </c>
      <c r="Z18" s="10">
        <v>76332.895529999994</v>
      </c>
      <c r="AA18" s="10">
        <v>16483.5321</v>
      </c>
      <c r="AB18" s="10">
        <v>446778.59360999998</v>
      </c>
      <c r="AC18" s="10">
        <v>47603.327340000003</v>
      </c>
      <c r="AD18" s="10">
        <v>0</v>
      </c>
      <c r="AE18" s="10">
        <v>0</v>
      </c>
      <c r="AF18" s="10">
        <v>0</v>
      </c>
      <c r="AG18" s="10">
        <v>0</v>
      </c>
      <c r="AH18" s="10">
        <v>290239.58736</v>
      </c>
      <c r="AI18" s="10">
        <v>71466.0098</v>
      </c>
      <c r="AJ18" s="10">
        <v>0</v>
      </c>
      <c r="AK18" s="10">
        <v>0</v>
      </c>
      <c r="AL18" s="10">
        <v>0</v>
      </c>
      <c r="AM18" s="10">
        <v>0</v>
      </c>
      <c r="AN18" s="10">
        <v>171.76521</v>
      </c>
      <c r="AO18" s="10">
        <v>171.76521</v>
      </c>
      <c r="AP18" s="10">
        <v>0</v>
      </c>
      <c r="AQ18" s="10">
        <v>0</v>
      </c>
      <c r="AR18" s="10">
        <v>0</v>
      </c>
      <c r="AS18" s="10">
        <v>0</v>
      </c>
      <c r="AT18" s="10">
        <v>9319.8450499999999</v>
      </c>
      <c r="AU18" s="10">
        <v>527.24085000000002</v>
      </c>
      <c r="AV18" s="10">
        <v>39618.450349999999</v>
      </c>
      <c r="AW18" s="10">
        <v>35716.220990000002</v>
      </c>
      <c r="AX18" s="10">
        <v>194506.75977999999</v>
      </c>
      <c r="AY18" s="10">
        <v>105980.96454</v>
      </c>
      <c r="AZ18" s="10">
        <v>31897.278890000001</v>
      </c>
      <c r="BA18" s="10">
        <v>24232.92786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1088865.1757799999</v>
      </c>
      <c r="BI18" s="10">
        <v>302181.98869000003</v>
      </c>
      <c r="BJ18" s="10">
        <v>29706.055629999999</v>
      </c>
      <c r="BK18" s="10">
        <v>0</v>
      </c>
      <c r="BL18" s="10">
        <v>83629.757920000004</v>
      </c>
      <c r="BM18" s="10">
        <v>5793.9861099999998</v>
      </c>
      <c r="BN18" s="10">
        <v>0</v>
      </c>
      <c r="BO18" s="10">
        <v>0</v>
      </c>
      <c r="BP18" s="10">
        <v>0</v>
      </c>
      <c r="BQ18" s="10">
        <v>0</v>
      </c>
      <c r="BR18" s="10">
        <v>186049.87628</v>
      </c>
      <c r="BS18" s="10">
        <v>172459.33927</v>
      </c>
      <c r="BT18" s="10">
        <v>19596.442360000001</v>
      </c>
      <c r="BU18" s="10">
        <v>299.91593999999998</v>
      </c>
      <c r="BV18" s="10">
        <v>100760</v>
      </c>
      <c r="BW18" s="10">
        <v>0</v>
      </c>
      <c r="BX18" s="10">
        <v>194751.72044</v>
      </c>
      <c r="BY18" s="10">
        <v>183448.3</v>
      </c>
      <c r="BZ18" s="10">
        <v>11718.082050000001</v>
      </c>
      <c r="CA18" s="10">
        <v>180.17067</v>
      </c>
      <c r="CB18" s="10">
        <v>626211.93467999995</v>
      </c>
      <c r="CC18" s="10">
        <v>362181.71198999998</v>
      </c>
      <c r="CD18" s="10">
        <v>462653.24109999998</v>
      </c>
      <c r="CE18" s="10">
        <v>75545.497172500007</v>
      </c>
      <c r="CF18" s="15">
        <v>3.4744639999999998</v>
      </c>
      <c r="CG18" s="15">
        <v>1.7229970000000001</v>
      </c>
    </row>
    <row r="19" spans="2:85" s="5" customFormat="1" ht="12" x14ac:dyDescent="0.25">
      <c r="B19" s="7">
        <v>5</v>
      </c>
      <c r="C19" s="14">
        <v>44596</v>
      </c>
      <c r="D19" s="10">
        <v>158154.72184000001</v>
      </c>
      <c r="E19" s="10">
        <v>112405.33514</v>
      </c>
      <c r="F19" s="10">
        <v>59297.115870000001</v>
      </c>
      <c r="G19" s="10">
        <v>0</v>
      </c>
      <c r="H19" s="10">
        <v>960879.19640000002</v>
      </c>
      <c r="I19" s="10">
        <v>0</v>
      </c>
      <c r="J19" s="10">
        <v>0</v>
      </c>
      <c r="K19" s="10">
        <v>0</v>
      </c>
      <c r="L19" s="10">
        <v>277000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60655.07417</v>
      </c>
      <c r="W19" s="10">
        <v>0</v>
      </c>
      <c r="X19" s="10">
        <v>1394675.9599400002</v>
      </c>
      <c r="Y19" s="10">
        <v>112405.33514</v>
      </c>
      <c r="Z19" s="10">
        <v>71650.666079999995</v>
      </c>
      <c r="AA19" s="10">
        <v>16975.69817</v>
      </c>
      <c r="AB19" s="10">
        <v>450795.75085999997</v>
      </c>
      <c r="AC19" s="10">
        <v>48260.387360000001</v>
      </c>
      <c r="AD19" s="10">
        <v>0</v>
      </c>
      <c r="AE19" s="10">
        <v>0</v>
      </c>
      <c r="AF19" s="10">
        <v>0</v>
      </c>
      <c r="AG19" s="10">
        <v>0</v>
      </c>
      <c r="AH19" s="10">
        <v>257004.52898</v>
      </c>
      <c r="AI19" s="10">
        <v>44900.843249999998</v>
      </c>
      <c r="AJ19" s="10">
        <v>0</v>
      </c>
      <c r="AK19" s="10">
        <v>0</v>
      </c>
      <c r="AL19" s="10">
        <v>0</v>
      </c>
      <c r="AM19" s="10">
        <v>0</v>
      </c>
      <c r="AN19" s="10">
        <v>173.13556</v>
      </c>
      <c r="AO19" s="10">
        <v>173.13556</v>
      </c>
      <c r="AP19" s="10">
        <v>0</v>
      </c>
      <c r="AQ19" s="10">
        <v>0</v>
      </c>
      <c r="AR19" s="10">
        <v>0</v>
      </c>
      <c r="AS19" s="10">
        <v>0</v>
      </c>
      <c r="AT19" s="10">
        <v>9208.5921500000004</v>
      </c>
      <c r="AU19" s="10">
        <v>528.53669000000002</v>
      </c>
      <c r="AV19" s="10">
        <v>16453.353350000001</v>
      </c>
      <c r="AW19" s="10">
        <v>11474.625340000001</v>
      </c>
      <c r="AX19" s="10">
        <v>89023.245150000002</v>
      </c>
      <c r="AY19" s="10">
        <v>55407.671260000003</v>
      </c>
      <c r="AZ19" s="10">
        <v>22701.721689999998</v>
      </c>
      <c r="BA19" s="10">
        <v>15495.7011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917010.99381999997</v>
      </c>
      <c r="BI19" s="10">
        <v>193216.59872999997</v>
      </c>
      <c r="BJ19" s="10">
        <v>28370.62659</v>
      </c>
      <c r="BK19" s="10">
        <v>0</v>
      </c>
      <c r="BL19" s="10">
        <v>57895.707920000001</v>
      </c>
      <c r="BM19" s="10">
        <v>5838.7968000000001</v>
      </c>
      <c r="BN19" s="10">
        <v>0</v>
      </c>
      <c r="BO19" s="10">
        <v>0</v>
      </c>
      <c r="BP19" s="10">
        <v>0</v>
      </c>
      <c r="BQ19" s="10">
        <v>0</v>
      </c>
      <c r="BR19" s="10">
        <v>301209.76040999999</v>
      </c>
      <c r="BS19" s="10">
        <v>287052.76896999998</v>
      </c>
      <c r="BT19" s="10">
        <v>20759.73342</v>
      </c>
      <c r="BU19" s="10">
        <v>0</v>
      </c>
      <c r="BV19" s="10">
        <v>100760</v>
      </c>
      <c r="BW19" s="10">
        <v>0</v>
      </c>
      <c r="BX19" s="10">
        <v>88056.010129999995</v>
      </c>
      <c r="BY19" s="10">
        <v>76761.221860000005</v>
      </c>
      <c r="BZ19" s="10">
        <v>9446.8086299999995</v>
      </c>
      <c r="CA19" s="10">
        <v>131.22416000000001</v>
      </c>
      <c r="CB19" s="10">
        <v>606498.64709999994</v>
      </c>
      <c r="CC19" s="10">
        <v>369784.01178999996</v>
      </c>
      <c r="CD19" s="10">
        <v>310512.34672000003</v>
      </c>
      <c r="CE19" s="10">
        <v>48304.149682499992</v>
      </c>
      <c r="CF19" s="15">
        <v>4.4915289999999999</v>
      </c>
      <c r="CG19" s="15">
        <v>2.3270330000000001</v>
      </c>
    </row>
    <row r="20" spans="2:85" s="5" customFormat="1" ht="12" x14ac:dyDescent="0.25">
      <c r="B20" s="7">
        <v>6</v>
      </c>
      <c r="C20" s="14">
        <v>44599</v>
      </c>
      <c r="D20" s="10">
        <v>161473.44464</v>
      </c>
      <c r="E20" s="10">
        <v>120706.06644</v>
      </c>
      <c r="F20" s="10">
        <v>45219.36868</v>
      </c>
      <c r="G20" s="10">
        <v>0</v>
      </c>
      <c r="H20" s="10">
        <v>948689.8639</v>
      </c>
      <c r="I20" s="10">
        <v>0</v>
      </c>
      <c r="J20" s="10">
        <v>0</v>
      </c>
      <c r="K20" s="10">
        <v>0</v>
      </c>
      <c r="L20" s="10">
        <v>454000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60655.07417</v>
      </c>
      <c r="W20" s="10">
        <v>0</v>
      </c>
      <c r="X20" s="10">
        <v>1548727.60305</v>
      </c>
      <c r="Y20" s="10">
        <v>120706.06644</v>
      </c>
      <c r="Z20" s="10">
        <v>77737.165999999997</v>
      </c>
      <c r="AA20" s="10">
        <v>17906.099269999999</v>
      </c>
      <c r="AB20" s="10">
        <v>454780.05115000001</v>
      </c>
      <c r="AC20" s="10">
        <v>47272.584620000001</v>
      </c>
      <c r="AD20" s="10">
        <v>0</v>
      </c>
      <c r="AE20" s="10">
        <v>0</v>
      </c>
      <c r="AF20" s="10">
        <v>0</v>
      </c>
      <c r="AG20" s="10">
        <v>0</v>
      </c>
      <c r="AH20" s="10">
        <v>214948.56825000001</v>
      </c>
      <c r="AI20" s="10">
        <v>44829.66259</v>
      </c>
      <c r="AJ20" s="10">
        <v>0</v>
      </c>
      <c r="AK20" s="10">
        <v>0</v>
      </c>
      <c r="AL20" s="10">
        <v>0</v>
      </c>
      <c r="AM20" s="10">
        <v>0</v>
      </c>
      <c r="AN20" s="10">
        <v>171.93919</v>
      </c>
      <c r="AO20" s="10">
        <v>171.93919</v>
      </c>
      <c r="AP20" s="10">
        <v>0</v>
      </c>
      <c r="AQ20" s="10">
        <v>0</v>
      </c>
      <c r="AR20" s="10">
        <v>0</v>
      </c>
      <c r="AS20" s="10">
        <v>0</v>
      </c>
      <c r="AT20" s="10">
        <v>9180.7332299999998</v>
      </c>
      <c r="AU20" s="10">
        <v>526.34901000000002</v>
      </c>
      <c r="AV20" s="10">
        <v>24149.572639999999</v>
      </c>
      <c r="AW20" s="10">
        <v>20512.60024</v>
      </c>
      <c r="AX20" s="10">
        <v>393193.37358000001</v>
      </c>
      <c r="AY20" s="10">
        <v>179967.4566</v>
      </c>
      <c r="AZ20" s="10">
        <v>37444.575429999997</v>
      </c>
      <c r="BA20" s="10">
        <v>32234.426960000001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1211605.9794699999</v>
      </c>
      <c r="BI20" s="10">
        <v>343421.11848</v>
      </c>
      <c r="BJ20" s="10">
        <v>28949.180609999999</v>
      </c>
      <c r="BK20" s="10">
        <v>0</v>
      </c>
      <c r="BL20" s="10">
        <v>82565.041249999995</v>
      </c>
      <c r="BM20" s="10">
        <v>5799.1623200000004</v>
      </c>
      <c r="BN20" s="10">
        <v>0</v>
      </c>
      <c r="BO20" s="10">
        <v>0</v>
      </c>
      <c r="BP20" s="10">
        <v>0</v>
      </c>
      <c r="BQ20" s="10">
        <v>0</v>
      </c>
      <c r="BR20" s="10">
        <v>183539.99051999999</v>
      </c>
      <c r="BS20" s="10">
        <v>162229.48851</v>
      </c>
      <c r="BT20" s="10">
        <v>20156.993419999999</v>
      </c>
      <c r="BU20" s="10">
        <v>0</v>
      </c>
      <c r="BV20" s="10">
        <v>100760</v>
      </c>
      <c r="BW20" s="10">
        <v>0</v>
      </c>
      <c r="BX20" s="10">
        <v>394547.38140000001</v>
      </c>
      <c r="BY20" s="10">
        <v>212025.75</v>
      </c>
      <c r="BZ20" s="10">
        <v>13939.90156</v>
      </c>
      <c r="CA20" s="10">
        <v>140.68772000000001</v>
      </c>
      <c r="CB20" s="10">
        <v>824458.48875999998</v>
      </c>
      <c r="CC20" s="10">
        <v>380195.08854999999</v>
      </c>
      <c r="CD20" s="10">
        <v>387147.49070999993</v>
      </c>
      <c r="CE20" s="10">
        <v>85855.279619999987</v>
      </c>
      <c r="CF20" s="15">
        <v>4.0003539999999997</v>
      </c>
      <c r="CG20" s="15">
        <v>1.4059250000000001</v>
      </c>
    </row>
    <row r="21" spans="2:85" s="5" customFormat="1" ht="12" x14ac:dyDescent="0.25">
      <c r="B21" s="7">
        <v>7</v>
      </c>
      <c r="C21" s="14">
        <v>44600</v>
      </c>
      <c r="D21" s="10">
        <v>181033.10702</v>
      </c>
      <c r="E21" s="10">
        <v>130369.49262</v>
      </c>
      <c r="F21" s="10">
        <v>78507.790739999997</v>
      </c>
      <c r="G21" s="10">
        <v>0</v>
      </c>
      <c r="H21" s="10">
        <v>1011031.1652</v>
      </c>
      <c r="I21" s="10">
        <v>0</v>
      </c>
      <c r="J21" s="10">
        <v>0</v>
      </c>
      <c r="K21" s="10">
        <v>0</v>
      </c>
      <c r="L21" s="10">
        <v>202000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60655.07417</v>
      </c>
      <c r="W21" s="10">
        <v>0</v>
      </c>
      <c r="X21" s="10">
        <v>1411916.9887900001</v>
      </c>
      <c r="Y21" s="10">
        <v>130369.49262</v>
      </c>
      <c r="Z21" s="10">
        <v>76329.161959999998</v>
      </c>
      <c r="AA21" s="10">
        <v>18505.000319999999</v>
      </c>
      <c r="AB21" s="10">
        <v>421439.64241999999</v>
      </c>
      <c r="AC21" s="10">
        <v>46994.037369999998</v>
      </c>
      <c r="AD21" s="10">
        <v>0</v>
      </c>
      <c r="AE21" s="10">
        <v>0</v>
      </c>
      <c r="AF21" s="10">
        <v>0</v>
      </c>
      <c r="AG21" s="10">
        <v>0</v>
      </c>
      <c r="AH21" s="10">
        <v>226497.73368</v>
      </c>
      <c r="AI21" s="10">
        <v>44667.349950000003</v>
      </c>
      <c r="AJ21" s="10">
        <v>0</v>
      </c>
      <c r="AK21" s="10">
        <v>0</v>
      </c>
      <c r="AL21" s="10">
        <v>0</v>
      </c>
      <c r="AM21" s="10">
        <v>0</v>
      </c>
      <c r="AN21" s="10">
        <v>173.84981999999999</v>
      </c>
      <c r="AO21" s="10">
        <v>173.84981999999999</v>
      </c>
      <c r="AP21" s="10">
        <v>0</v>
      </c>
      <c r="AQ21" s="10">
        <v>0</v>
      </c>
      <c r="AR21" s="10">
        <v>0</v>
      </c>
      <c r="AS21" s="10">
        <v>0</v>
      </c>
      <c r="AT21" s="10">
        <v>8980.9378199999992</v>
      </c>
      <c r="AU21" s="10">
        <v>524.05332999999996</v>
      </c>
      <c r="AV21" s="10">
        <v>24728.893179999999</v>
      </c>
      <c r="AW21" s="10">
        <v>15741.855250000001</v>
      </c>
      <c r="AX21" s="10">
        <v>487639.14861999999</v>
      </c>
      <c r="AY21" s="10">
        <v>263622.92879999999</v>
      </c>
      <c r="AZ21" s="10">
        <v>84218.743969999996</v>
      </c>
      <c r="BA21" s="10">
        <v>71527.895329999999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1330008.1114699999</v>
      </c>
      <c r="BI21" s="10">
        <v>461756.97016999999</v>
      </c>
      <c r="BJ21" s="10">
        <v>25498.84865</v>
      </c>
      <c r="BK21" s="10">
        <v>0</v>
      </c>
      <c r="BL21" s="10">
        <v>80205.249179999999</v>
      </c>
      <c r="BM21" s="10">
        <v>5859.6470200000003</v>
      </c>
      <c r="BN21" s="10">
        <v>0</v>
      </c>
      <c r="BO21" s="10">
        <v>0</v>
      </c>
      <c r="BP21" s="10">
        <v>0</v>
      </c>
      <c r="BQ21" s="10">
        <v>0</v>
      </c>
      <c r="BR21" s="10">
        <v>292572.01553999999</v>
      </c>
      <c r="BS21" s="10">
        <v>263924.66217999998</v>
      </c>
      <c r="BT21" s="10">
        <v>20183.403490000001</v>
      </c>
      <c r="BU21" s="10">
        <v>0</v>
      </c>
      <c r="BV21" s="10">
        <v>100760</v>
      </c>
      <c r="BW21" s="10">
        <v>0</v>
      </c>
      <c r="BX21" s="10">
        <v>490801.19878999999</v>
      </c>
      <c r="BY21" s="10">
        <v>225174.39999999999</v>
      </c>
      <c r="BZ21" s="10">
        <v>14026.15337</v>
      </c>
      <c r="CA21" s="10">
        <v>158.06795</v>
      </c>
      <c r="CB21" s="10">
        <v>1024046.8690199999</v>
      </c>
      <c r="CC21" s="10">
        <v>495116.77714999992</v>
      </c>
      <c r="CD21" s="10">
        <v>332502.02786749997</v>
      </c>
      <c r="CE21" s="10">
        <v>115439.24254250003</v>
      </c>
      <c r="CF21" s="15">
        <v>4.2463410000000001</v>
      </c>
      <c r="CG21" s="15">
        <v>1.1293340000000001</v>
      </c>
    </row>
    <row r="22" spans="2:85" s="5" customFormat="1" ht="12" x14ac:dyDescent="0.25">
      <c r="B22" s="7">
        <v>8</v>
      </c>
      <c r="C22" s="14">
        <v>44601</v>
      </c>
      <c r="D22" s="10">
        <v>179816.24632999999</v>
      </c>
      <c r="E22" s="10">
        <v>117508.98413</v>
      </c>
      <c r="F22" s="10">
        <v>57224.763290000003</v>
      </c>
      <c r="G22" s="10">
        <v>0</v>
      </c>
      <c r="H22" s="10">
        <v>1110540.3322000001</v>
      </c>
      <c r="I22" s="10">
        <v>0</v>
      </c>
      <c r="J22" s="10">
        <v>0</v>
      </c>
      <c r="K22" s="10">
        <v>0</v>
      </c>
      <c r="L22" s="10">
        <v>171000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60655.07417</v>
      </c>
      <c r="W22" s="10">
        <v>0</v>
      </c>
      <c r="X22" s="10">
        <v>1457926.2676500001</v>
      </c>
      <c r="Y22" s="10">
        <v>117508.98413</v>
      </c>
      <c r="Z22" s="10">
        <v>76790.365139999994</v>
      </c>
      <c r="AA22" s="10">
        <v>17737.234069999999</v>
      </c>
      <c r="AB22" s="10">
        <v>419215.23752999998</v>
      </c>
      <c r="AC22" s="10">
        <v>53565.153010000002</v>
      </c>
      <c r="AD22" s="10">
        <v>0</v>
      </c>
      <c r="AE22" s="10">
        <v>0</v>
      </c>
      <c r="AF22" s="10">
        <v>0</v>
      </c>
      <c r="AG22" s="10">
        <v>0</v>
      </c>
      <c r="AH22" s="10">
        <v>230277.36652000001</v>
      </c>
      <c r="AI22" s="10">
        <v>50569.012609999998</v>
      </c>
      <c r="AJ22" s="10">
        <v>0</v>
      </c>
      <c r="AK22" s="10">
        <v>0</v>
      </c>
      <c r="AL22" s="10">
        <v>0</v>
      </c>
      <c r="AM22" s="10">
        <v>0</v>
      </c>
      <c r="AN22" s="10">
        <v>172.76119</v>
      </c>
      <c r="AO22" s="10">
        <v>172.76119</v>
      </c>
      <c r="AP22" s="10">
        <v>0</v>
      </c>
      <c r="AQ22" s="10">
        <v>0</v>
      </c>
      <c r="AR22" s="10">
        <v>0</v>
      </c>
      <c r="AS22" s="10">
        <v>0</v>
      </c>
      <c r="AT22" s="10">
        <v>8895.8842600000007</v>
      </c>
      <c r="AU22" s="10">
        <v>521.31641999999999</v>
      </c>
      <c r="AV22" s="10">
        <v>18915.601350000001</v>
      </c>
      <c r="AW22" s="10">
        <v>14854.21812</v>
      </c>
      <c r="AX22" s="10">
        <v>19171.404859999999</v>
      </c>
      <c r="AY22" s="10">
        <v>10247.926799999999</v>
      </c>
      <c r="AZ22" s="10">
        <v>36584.693570000003</v>
      </c>
      <c r="BA22" s="10">
        <v>30315.905480000001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810023.31441999995</v>
      </c>
      <c r="BI22" s="10">
        <v>177983.52769999998</v>
      </c>
      <c r="BJ22" s="10">
        <v>28945.135050000001</v>
      </c>
      <c r="BK22" s="10">
        <v>0</v>
      </c>
      <c r="BL22" s="10">
        <v>94473.148090000002</v>
      </c>
      <c r="BM22" s="10">
        <v>5823.2190300000002</v>
      </c>
      <c r="BN22" s="10">
        <v>0</v>
      </c>
      <c r="BO22" s="10">
        <v>0</v>
      </c>
      <c r="BP22" s="10">
        <v>0</v>
      </c>
      <c r="BQ22" s="10">
        <v>0</v>
      </c>
      <c r="BR22" s="10">
        <v>293944.40753999999</v>
      </c>
      <c r="BS22" s="10">
        <v>280393.22963000002</v>
      </c>
      <c r="BT22" s="10">
        <v>20183.403490000001</v>
      </c>
      <c r="BU22" s="10">
        <v>0</v>
      </c>
      <c r="BV22" s="10">
        <v>0</v>
      </c>
      <c r="BW22" s="10">
        <v>0</v>
      </c>
      <c r="BX22" s="10">
        <v>19897.660739999999</v>
      </c>
      <c r="BY22" s="10">
        <v>8399.94</v>
      </c>
      <c r="BZ22" s="10">
        <v>13381.424650000001</v>
      </c>
      <c r="CA22" s="10">
        <v>141.14304999999999</v>
      </c>
      <c r="CB22" s="10">
        <v>470825.17956000002</v>
      </c>
      <c r="CC22" s="10">
        <v>294757.53171000001</v>
      </c>
      <c r="CD22" s="10">
        <v>339198.13485999993</v>
      </c>
      <c r="CE22" s="10">
        <v>44495.881924999994</v>
      </c>
      <c r="CF22" s="15">
        <v>4.2981530000000001</v>
      </c>
      <c r="CG22" s="15">
        <v>2.6408960000000001</v>
      </c>
    </row>
    <row r="23" spans="2:85" s="5" customFormat="1" ht="12" x14ac:dyDescent="0.25">
      <c r="B23" s="7">
        <v>9</v>
      </c>
      <c r="C23" s="14">
        <v>44602</v>
      </c>
      <c r="D23" s="10">
        <v>154264.90995</v>
      </c>
      <c r="E23" s="10">
        <v>109517.73505</v>
      </c>
      <c r="F23" s="10">
        <v>30632.767390000001</v>
      </c>
      <c r="G23" s="10">
        <v>0</v>
      </c>
      <c r="H23" s="10">
        <v>1107423.4971</v>
      </c>
      <c r="I23" s="10">
        <v>0</v>
      </c>
      <c r="J23" s="10">
        <v>0</v>
      </c>
      <c r="K23" s="10">
        <v>0</v>
      </c>
      <c r="L23" s="10">
        <v>363000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60655.07417</v>
      </c>
      <c r="W23" s="10">
        <v>0</v>
      </c>
      <c r="X23" s="10">
        <v>1594666.1002700001</v>
      </c>
      <c r="Y23" s="10">
        <v>109517.73505</v>
      </c>
      <c r="Z23" s="10">
        <v>72620.587799999994</v>
      </c>
      <c r="AA23" s="10">
        <v>16124.72896</v>
      </c>
      <c r="AB23" s="10">
        <v>444750.72664000001</v>
      </c>
      <c r="AC23" s="10">
        <v>50520.779849999999</v>
      </c>
      <c r="AD23" s="10">
        <v>0</v>
      </c>
      <c r="AE23" s="10">
        <v>0</v>
      </c>
      <c r="AF23" s="10">
        <v>0</v>
      </c>
      <c r="AG23" s="10">
        <v>0</v>
      </c>
      <c r="AH23" s="10">
        <v>236199.01553999999</v>
      </c>
      <c r="AI23" s="10">
        <v>50387.990960000003</v>
      </c>
      <c r="AJ23" s="10">
        <v>0</v>
      </c>
      <c r="AK23" s="10">
        <v>0</v>
      </c>
      <c r="AL23" s="10">
        <v>0</v>
      </c>
      <c r="AM23" s="10">
        <v>0</v>
      </c>
      <c r="AN23" s="10">
        <v>171.9699</v>
      </c>
      <c r="AO23" s="10">
        <v>171.9699</v>
      </c>
      <c r="AP23" s="10">
        <v>0</v>
      </c>
      <c r="AQ23" s="10">
        <v>0</v>
      </c>
      <c r="AR23" s="10">
        <v>0</v>
      </c>
      <c r="AS23" s="10">
        <v>0</v>
      </c>
      <c r="AT23" s="10">
        <v>8906.3531700000003</v>
      </c>
      <c r="AU23" s="10">
        <v>520.61077999999998</v>
      </c>
      <c r="AV23" s="10">
        <v>16012.213519999999</v>
      </c>
      <c r="AW23" s="10">
        <v>12555.781559999999</v>
      </c>
      <c r="AX23" s="10">
        <v>184284.92283</v>
      </c>
      <c r="AY23" s="10">
        <v>86269.451979999998</v>
      </c>
      <c r="AZ23" s="10">
        <v>43869.173009999999</v>
      </c>
      <c r="BA23" s="10">
        <v>38039.129560000001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1006814.9624099999</v>
      </c>
      <c r="BI23" s="10">
        <v>254590.44355</v>
      </c>
      <c r="BJ23" s="10">
        <v>27001.456559999999</v>
      </c>
      <c r="BK23" s="10">
        <v>0</v>
      </c>
      <c r="BL23" s="10">
        <v>95057.480649999998</v>
      </c>
      <c r="BM23" s="10">
        <v>5534.8573699999997</v>
      </c>
      <c r="BN23" s="10">
        <v>0</v>
      </c>
      <c r="BO23" s="10">
        <v>0</v>
      </c>
      <c r="BP23" s="10">
        <v>0</v>
      </c>
      <c r="BQ23" s="10">
        <v>0</v>
      </c>
      <c r="BR23" s="10">
        <v>194470.58343999999</v>
      </c>
      <c r="BS23" s="10">
        <v>181585.63175999999</v>
      </c>
      <c r="BT23" s="10">
        <v>21584.603490000001</v>
      </c>
      <c r="BU23" s="10">
        <v>0</v>
      </c>
      <c r="BV23" s="10">
        <v>0</v>
      </c>
      <c r="BW23" s="10">
        <v>0</v>
      </c>
      <c r="BX23" s="10">
        <v>188069.40651</v>
      </c>
      <c r="BY23" s="10">
        <v>149543.73744999999</v>
      </c>
      <c r="BZ23" s="10">
        <v>11052.217839999999</v>
      </c>
      <c r="CA23" s="10">
        <v>733.41887999999994</v>
      </c>
      <c r="CB23" s="10">
        <v>537235.74849000003</v>
      </c>
      <c r="CC23" s="10">
        <v>337397.64546000003</v>
      </c>
      <c r="CD23" s="10">
        <v>469579.21391999989</v>
      </c>
      <c r="CE23" s="10">
        <v>63647.610887499992</v>
      </c>
      <c r="CF23" s="15">
        <v>3.3959460000000004</v>
      </c>
      <c r="CG23" s="15">
        <v>1.7206890000000001</v>
      </c>
    </row>
    <row r="24" spans="2:85" s="5" customFormat="1" ht="12" x14ac:dyDescent="0.25">
      <c r="B24" s="7">
        <v>10</v>
      </c>
      <c r="C24" s="14">
        <v>44603</v>
      </c>
      <c r="D24" s="10">
        <v>166443.61872</v>
      </c>
      <c r="E24" s="10">
        <v>106011.56022</v>
      </c>
      <c r="F24" s="10">
        <v>92211.771269999997</v>
      </c>
      <c r="G24" s="10">
        <v>0</v>
      </c>
      <c r="H24" s="10">
        <v>1119296.0155</v>
      </c>
      <c r="I24" s="10">
        <v>0</v>
      </c>
      <c r="J24" s="10">
        <v>0</v>
      </c>
      <c r="K24" s="10">
        <v>0</v>
      </c>
      <c r="L24" s="10">
        <v>303000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63905.893060000002</v>
      </c>
      <c r="W24" s="10">
        <v>0</v>
      </c>
      <c r="X24" s="10">
        <v>1617045.5124300001</v>
      </c>
      <c r="Y24" s="10">
        <v>106011.56022</v>
      </c>
      <c r="Z24" s="10">
        <v>81418.442890000006</v>
      </c>
      <c r="AA24" s="10">
        <v>18261.408200000002</v>
      </c>
      <c r="AB24" s="10">
        <v>477305.00316000002</v>
      </c>
      <c r="AC24" s="10">
        <v>52847.096149999998</v>
      </c>
      <c r="AD24" s="10">
        <v>0</v>
      </c>
      <c r="AE24" s="10">
        <v>0</v>
      </c>
      <c r="AF24" s="10">
        <v>0</v>
      </c>
      <c r="AG24" s="10">
        <v>0</v>
      </c>
      <c r="AH24" s="10">
        <v>206119.60099000001</v>
      </c>
      <c r="AI24" s="10">
        <v>31083.728230000001</v>
      </c>
      <c r="AJ24" s="10">
        <v>0</v>
      </c>
      <c r="AK24" s="10">
        <v>0</v>
      </c>
      <c r="AL24" s="10">
        <v>0</v>
      </c>
      <c r="AM24" s="10">
        <v>0</v>
      </c>
      <c r="AN24" s="10">
        <v>172.34965</v>
      </c>
      <c r="AO24" s="10">
        <v>172.34965</v>
      </c>
      <c r="AP24" s="10">
        <v>0</v>
      </c>
      <c r="AQ24" s="10">
        <v>0</v>
      </c>
      <c r="AR24" s="10">
        <v>0</v>
      </c>
      <c r="AS24" s="10">
        <v>0</v>
      </c>
      <c r="AT24" s="10">
        <v>8329.1527600000009</v>
      </c>
      <c r="AU24" s="10">
        <v>520.93847000000005</v>
      </c>
      <c r="AV24" s="10">
        <v>22676.68417</v>
      </c>
      <c r="AW24" s="10">
        <v>18615.924319999998</v>
      </c>
      <c r="AX24" s="10">
        <v>281239.80203000002</v>
      </c>
      <c r="AY24" s="10">
        <v>121732.22932</v>
      </c>
      <c r="AZ24" s="10">
        <v>39397.830800000003</v>
      </c>
      <c r="BA24" s="10">
        <v>34228.805240000002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1116658.8664500001</v>
      </c>
      <c r="BI24" s="10">
        <v>277462.47958000004</v>
      </c>
      <c r="BJ24" s="10">
        <v>23446.648700000002</v>
      </c>
      <c r="BK24" s="10">
        <v>0</v>
      </c>
      <c r="BL24" s="10">
        <v>61523.418310000001</v>
      </c>
      <c r="BM24" s="10">
        <v>5519.31</v>
      </c>
      <c r="BN24" s="10">
        <v>0</v>
      </c>
      <c r="BO24" s="10">
        <v>0</v>
      </c>
      <c r="BP24" s="10">
        <v>0</v>
      </c>
      <c r="BQ24" s="10">
        <v>0</v>
      </c>
      <c r="BR24" s="10">
        <v>211527.50773000001</v>
      </c>
      <c r="BS24" s="10">
        <v>198944.87809000001</v>
      </c>
      <c r="BT24" s="10">
        <v>35017.113389999999</v>
      </c>
      <c r="BU24" s="10">
        <v>0</v>
      </c>
      <c r="BV24" s="10">
        <v>0</v>
      </c>
      <c r="BW24" s="10">
        <v>0</v>
      </c>
      <c r="BX24" s="10">
        <v>282603.62413000001</v>
      </c>
      <c r="BY24" s="10">
        <v>201506.8</v>
      </c>
      <c r="BZ24" s="10">
        <v>8632.8902999999991</v>
      </c>
      <c r="CA24" s="10">
        <v>226.62215</v>
      </c>
      <c r="CB24" s="10">
        <v>622751.20256000001</v>
      </c>
      <c r="CC24" s="10">
        <v>406197.61024000001</v>
      </c>
      <c r="CD24" s="10">
        <v>493907.66389000008</v>
      </c>
      <c r="CE24" s="10">
        <v>69365.619895000011</v>
      </c>
      <c r="CF24" s="15">
        <v>3.2739829999999999</v>
      </c>
      <c r="CG24" s="15">
        <v>1.5283009999999999</v>
      </c>
    </row>
    <row r="25" spans="2:85" s="5" customFormat="1" ht="12" x14ac:dyDescent="0.25">
      <c r="B25" s="7">
        <v>11</v>
      </c>
      <c r="C25" s="14">
        <v>44606</v>
      </c>
      <c r="D25" s="10">
        <v>145693.57480999999</v>
      </c>
      <c r="E25" s="10">
        <v>86082.833209999997</v>
      </c>
      <c r="F25" s="10">
        <v>70394.32905</v>
      </c>
      <c r="G25" s="10">
        <v>0</v>
      </c>
      <c r="H25" s="10">
        <v>1065213.0404000001</v>
      </c>
      <c r="I25" s="10">
        <v>0</v>
      </c>
      <c r="J25" s="10">
        <v>0</v>
      </c>
      <c r="K25" s="10">
        <v>0</v>
      </c>
      <c r="L25" s="10">
        <v>55000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63905.893060000002</v>
      </c>
      <c r="W25" s="10">
        <v>0</v>
      </c>
      <c r="X25" s="10">
        <v>1272395.0512000001</v>
      </c>
      <c r="Y25" s="10">
        <v>86082.833209999997</v>
      </c>
      <c r="Z25" s="10">
        <v>73873.959640000001</v>
      </c>
      <c r="AA25" s="10">
        <v>16936.184959999999</v>
      </c>
      <c r="AB25" s="10">
        <v>469580.48041999998</v>
      </c>
      <c r="AC25" s="10">
        <v>50972.534849999996</v>
      </c>
      <c r="AD25" s="10">
        <v>0</v>
      </c>
      <c r="AE25" s="10">
        <v>0</v>
      </c>
      <c r="AF25" s="10">
        <v>0</v>
      </c>
      <c r="AG25" s="10">
        <v>0</v>
      </c>
      <c r="AH25" s="10">
        <v>212896.71113000001</v>
      </c>
      <c r="AI25" s="10">
        <v>30968.310089999999</v>
      </c>
      <c r="AJ25" s="10">
        <v>0</v>
      </c>
      <c r="AK25" s="10">
        <v>0</v>
      </c>
      <c r="AL25" s="10">
        <v>0</v>
      </c>
      <c r="AM25" s="10">
        <v>0</v>
      </c>
      <c r="AN25" s="10">
        <v>171.71673000000001</v>
      </c>
      <c r="AO25" s="10">
        <v>171.71673000000001</v>
      </c>
      <c r="AP25" s="10">
        <v>0</v>
      </c>
      <c r="AQ25" s="10">
        <v>0</v>
      </c>
      <c r="AR25" s="10">
        <v>0</v>
      </c>
      <c r="AS25" s="10">
        <v>0</v>
      </c>
      <c r="AT25" s="10">
        <v>22329.626769999999</v>
      </c>
      <c r="AU25" s="10">
        <v>14411.455970000001</v>
      </c>
      <c r="AV25" s="10">
        <v>31181.291300000001</v>
      </c>
      <c r="AW25" s="10">
        <v>26801.003580000001</v>
      </c>
      <c r="AX25" s="10">
        <v>133177.74844</v>
      </c>
      <c r="AY25" s="10">
        <v>132409.1</v>
      </c>
      <c r="AZ25" s="10">
        <v>43871.8171</v>
      </c>
      <c r="BA25" s="10">
        <v>36341.203930000003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987083.35152999987</v>
      </c>
      <c r="BI25" s="10">
        <v>309011.51010999997</v>
      </c>
      <c r="BJ25" s="10">
        <v>24605.370589999999</v>
      </c>
      <c r="BK25" s="10">
        <v>0</v>
      </c>
      <c r="BL25" s="10">
        <v>63173.968180000003</v>
      </c>
      <c r="BM25" s="10">
        <v>5499.04126</v>
      </c>
      <c r="BN25" s="10">
        <v>0</v>
      </c>
      <c r="BO25" s="10">
        <v>0</v>
      </c>
      <c r="BP25" s="10">
        <v>0</v>
      </c>
      <c r="BQ25" s="10">
        <v>0</v>
      </c>
      <c r="BR25" s="10">
        <v>506230.63767000003</v>
      </c>
      <c r="BS25" s="10">
        <v>472681.69611999998</v>
      </c>
      <c r="BT25" s="10">
        <v>34916.302450000003</v>
      </c>
      <c r="BU25" s="10">
        <v>0</v>
      </c>
      <c r="BV25" s="10">
        <v>0</v>
      </c>
      <c r="BW25" s="10">
        <v>0</v>
      </c>
      <c r="BX25" s="10">
        <v>135402.95937999999</v>
      </c>
      <c r="BY25" s="10">
        <v>0</v>
      </c>
      <c r="BZ25" s="10">
        <v>25269.476480000001</v>
      </c>
      <c r="CA25" s="10">
        <v>14313.58504</v>
      </c>
      <c r="CB25" s="10">
        <v>789598.71474999993</v>
      </c>
      <c r="CC25" s="10">
        <v>492494.32241999998</v>
      </c>
      <c r="CD25" s="10">
        <v>246770.83788249991</v>
      </c>
      <c r="CE25" s="10">
        <v>77252.877527499979</v>
      </c>
      <c r="CF25" s="15">
        <v>5.1561810000000001</v>
      </c>
      <c r="CG25" s="15">
        <v>1.1142989999999999</v>
      </c>
    </row>
    <row r="26" spans="2:85" s="5" customFormat="1" ht="12" x14ac:dyDescent="0.25">
      <c r="B26" s="7">
        <v>12</v>
      </c>
      <c r="C26" s="14">
        <v>44607</v>
      </c>
      <c r="D26" s="10">
        <v>133000.45806</v>
      </c>
      <c r="E26" s="10">
        <v>88134.385760000005</v>
      </c>
      <c r="F26" s="10">
        <v>126752.51633</v>
      </c>
      <c r="G26" s="10">
        <v>0</v>
      </c>
      <c r="H26" s="10">
        <v>968286.87139999995</v>
      </c>
      <c r="I26" s="10">
        <v>0</v>
      </c>
      <c r="J26" s="10">
        <v>0</v>
      </c>
      <c r="K26" s="10">
        <v>0</v>
      </c>
      <c r="L26" s="10">
        <v>333000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63905.893060000002</v>
      </c>
      <c r="W26" s="10">
        <v>0</v>
      </c>
      <c r="X26" s="10">
        <v>1497133.95273</v>
      </c>
      <c r="Y26" s="10">
        <v>88134.385760000005</v>
      </c>
      <c r="Z26" s="10">
        <v>72981.860839999994</v>
      </c>
      <c r="AA26" s="10">
        <v>18124.233970000001</v>
      </c>
      <c r="AB26" s="10">
        <v>430480.09677</v>
      </c>
      <c r="AC26" s="10">
        <v>48103.388129999999</v>
      </c>
      <c r="AD26" s="10">
        <v>0</v>
      </c>
      <c r="AE26" s="10">
        <v>0</v>
      </c>
      <c r="AF26" s="10">
        <v>0</v>
      </c>
      <c r="AG26" s="10">
        <v>0</v>
      </c>
      <c r="AH26" s="10">
        <v>216286.26113999999</v>
      </c>
      <c r="AI26" s="10">
        <v>31144.371889999999</v>
      </c>
      <c r="AJ26" s="10">
        <v>0</v>
      </c>
      <c r="AK26" s="10">
        <v>0</v>
      </c>
      <c r="AL26" s="10">
        <v>0</v>
      </c>
      <c r="AM26" s="10">
        <v>0</v>
      </c>
      <c r="AN26" s="10">
        <v>172.25108</v>
      </c>
      <c r="AO26" s="10">
        <v>172.25108</v>
      </c>
      <c r="AP26" s="10">
        <v>0</v>
      </c>
      <c r="AQ26" s="10">
        <v>0</v>
      </c>
      <c r="AR26" s="10">
        <v>0</v>
      </c>
      <c r="AS26" s="10">
        <v>0</v>
      </c>
      <c r="AT26" s="10">
        <v>22250.003789999999</v>
      </c>
      <c r="AU26" s="10">
        <v>14493.65763</v>
      </c>
      <c r="AV26" s="10">
        <v>25587.044010000001</v>
      </c>
      <c r="AW26" s="10">
        <v>16171.13055</v>
      </c>
      <c r="AX26" s="10">
        <v>283621.37966999999</v>
      </c>
      <c r="AY26" s="10">
        <v>153087.83936000001</v>
      </c>
      <c r="AZ26" s="10">
        <v>80019.038079999998</v>
      </c>
      <c r="BA26" s="10">
        <v>62930.01455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1131397.9353799999</v>
      </c>
      <c r="BI26" s="10">
        <v>344226.88716000004</v>
      </c>
      <c r="BJ26" s="10">
        <v>24048.297200000001</v>
      </c>
      <c r="BK26" s="10">
        <v>0</v>
      </c>
      <c r="BL26" s="10">
        <v>64297.085910000002</v>
      </c>
      <c r="BM26" s="10">
        <v>5516.15326</v>
      </c>
      <c r="BN26" s="10">
        <v>0</v>
      </c>
      <c r="BO26" s="10">
        <v>0</v>
      </c>
      <c r="BP26" s="10">
        <v>0</v>
      </c>
      <c r="BQ26" s="10">
        <v>0</v>
      </c>
      <c r="BR26" s="10">
        <v>249735.99716</v>
      </c>
      <c r="BS26" s="10">
        <v>206637.78412</v>
      </c>
      <c r="BT26" s="10">
        <v>35248.379509999999</v>
      </c>
      <c r="BU26" s="10">
        <v>0</v>
      </c>
      <c r="BV26" s="10">
        <v>0</v>
      </c>
      <c r="BW26" s="10">
        <v>0</v>
      </c>
      <c r="BX26" s="10">
        <v>310973.39072000002</v>
      </c>
      <c r="BY26" s="10">
        <v>266259.85551999998</v>
      </c>
      <c r="BZ26" s="10">
        <v>8515.9633400000002</v>
      </c>
      <c r="CA26" s="10">
        <v>385.54163</v>
      </c>
      <c r="CB26" s="10">
        <v>692819.11384000001</v>
      </c>
      <c r="CC26" s="10">
        <v>478799.33452999999</v>
      </c>
      <c r="CD26" s="10">
        <v>438578.82153999992</v>
      </c>
      <c r="CE26" s="10">
        <v>86056.721790000011</v>
      </c>
      <c r="CF26" s="15">
        <v>3.413602</v>
      </c>
      <c r="CG26" s="15">
        <v>1.024143</v>
      </c>
    </row>
    <row r="27" spans="2:85" s="5" customFormat="1" ht="12" x14ac:dyDescent="0.25">
      <c r="B27" s="7">
        <v>13</v>
      </c>
      <c r="C27" s="14">
        <v>44608</v>
      </c>
      <c r="D27" s="10">
        <v>151831.13967999999</v>
      </c>
      <c r="E27" s="10">
        <v>100026.72117999999</v>
      </c>
      <c r="F27" s="10">
        <v>109591.05955000001</v>
      </c>
      <c r="G27" s="10">
        <v>0</v>
      </c>
      <c r="H27" s="10">
        <v>1026894.6195</v>
      </c>
      <c r="I27" s="10">
        <v>0</v>
      </c>
      <c r="J27" s="10">
        <v>0</v>
      </c>
      <c r="K27" s="10">
        <v>0</v>
      </c>
      <c r="L27" s="10">
        <v>161000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63905.893060000002</v>
      </c>
      <c r="W27" s="10">
        <v>0</v>
      </c>
      <c r="X27" s="10">
        <v>1385410.92567</v>
      </c>
      <c r="Y27" s="10">
        <v>100026.72117999999</v>
      </c>
      <c r="Z27" s="10">
        <v>76087.825159999993</v>
      </c>
      <c r="AA27" s="10">
        <v>19561.72496</v>
      </c>
      <c r="AB27" s="10">
        <v>425376.33990999998</v>
      </c>
      <c r="AC27" s="10">
        <v>51608.324359999999</v>
      </c>
      <c r="AD27" s="10">
        <v>0</v>
      </c>
      <c r="AE27" s="10">
        <v>0</v>
      </c>
      <c r="AF27" s="10">
        <v>0</v>
      </c>
      <c r="AG27" s="10">
        <v>0</v>
      </c>
      <c r="AH27" s="10">
        <v>215986.68815</v>
      </c>
      <c r="AI27" s="10">
        <v>31465.81393</v>
      </c>
      <c r="AJ27" s="10">
        <v>0</v>
      </c>
      <c r="AK27" s="10">
        <v>0</v>
      </c>
      <c r="AL27" s="10">
        <v>0</v>
      </c>
      <c r="AM27" s="10">
        <v>0</v>
      </c>
      <c r="AN27" s="10">
        <v>174.12939</v>
      </c>
      <c r="AO27" s="10">
        <v>174.12939</v>
      </c>
      <c r="AP27" s="10">
        <v>0</v>
      </c>
      <c r="AQ27" s="10">
        <v>0</v>
      </c>
      <c r="AR27" s="10">
        <v>0</v>
      </c>
      <c r="AS27" s="10">
        <v>0</v>
      </c>
      <c r="AT27" s="10">
        <v>22281.483690000001</v>
      </c>
      <c r="AU27" s="10">
        <v>14592.261409999999</v>
      </c>
      <c r="AV27" s="10">
        <v>25556.853480000002</v>
      </c>
      <c r="AW27" s="10">
        <v>22201.405449999998</v>
      </c>
      <c r="AX27" s="10">
        <v>380618.43920000002</v>
      </c>
      <c r="AY27" s="10">
        <v>221106.88959999999</v>
      </c>
      <c r="AZ27" s="10">
        <v>46130.414700000001</v>
      </c>
      <c r="BA27" s="10">
        <v>37847.079369999999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1192212.17368</v>
      </c>
      <c r="BI27" s="10">
        <v>398557.62846999994</v>
      </c>
      <c r="BJ27" s="10">
        <v>23865.24195</v>
      </c>
      <c r="BK27" s="10">
        <v>0</v>
      </c>
      <c r="BL27" s="10">
        <v>66969.01453</v>
      </c>
      <c r="BM27" s="10">
        <v>5576.3040000000001</v>
      </c>
      <c r="BN27" s="10">
        <v>0</v>
      </c>
      <c r="BO27" s="10">
        <v>0</v>
      </c>
      <c r="BP27" s="10">
        <v>0</v>
      </c>
      <c r="BQ27" s="10">
        <v>0</v>
      </c>
      <c r="BR27" s="10">
        <v>303191.81715000002</v>
      </c>
      <c r="BS27" s="10">
        <v>269095.85394</v>
      </c>
      <c r="BT27" s="10">
        <v>35248.379509999999</v>
      </c>
      <c r="BU27" s="10">
        <v>0</v>
      </c>
      <c r="BV27" s="10">
        <v>0</v>
      </c>
      <c r="BW27" s="10">
        <v>0</v>
      </c>
      <c r="BX27" s="10">
        <v>382929.19653999998</v>
      </c>
      <c r="BY27" s="10">
        <v>196209.74677</v>
      </c>
      <c r="BZ27" s="10">
        <v>9916.0571199999995</v>
      </c>
      <c r="CA27" s="10">
        <v>477.12531999999999</v>
      </c>
      <c r="CB27" s="10">
        <v>822119.70680000004</v>
      </c>
      <c r="CC27" s="10">
        <v>471359.03003000002</v>
      </c>
      <c r="CD27" s="10">
        <v>370092.46687999996</v>
      </c>
      <c r="CE27" s="10">
        <v>99639.40711749997</v>
      </c>
      <c r="CF27" s="15">
        <v>3.743417</v>
      </c>
      <c r="CG27" s="15">
        <v>1.003887</v>
      </c>
    </row>
    <row r="28" spans="2:85" s="5" customFormat="1" ht="12" x14ac:dyDescent="0.25">
      <c r="B28" s="7">
        <v>14</v>
      </c>
      <c r="C28" s="14">
        <v>44609</v>
      </c>
      <c r="D28" s="10">
        <v>144751.68385</v>
      </c>
      <c r="E28" s="10">
        <v>95150.205449999994</v>
      </c>
      <c r="F28" s="10">
        <v>60944.392679999997</v>
      </c>
      <c r="G28" s="10">
        <v>0</v>
      </c>
      <c r="H28" s="10">
        <v>979435.12239999999</v>
      </c>
      <c r="I28" s="10">
        <v>0</v>
      </c>
      <c r="J28" s="10">
        <v>0</v>
      </c>
      <c r="K28" s="10">
        <v>0</v>
      </c>
      <c r="L28" s="10">
        <v>171000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63905.893060000002</v>
      </c>
      <c r="W28" s="10">
        <v>0</v>
      </c>
      <c r="X28" s="10">
        <v>1292225.30587</v>
      </c>
      <c r="Y28" s="10">
        <v>95150.205449999994</v>
      </c>
      <c r="Z28" s="10">
        <v>73255.841190000006</v>
      </c>
      <c r="AA28" s="10">
        <v>17746.00229</v>
      </c>
      <c r="AB28" s="10">
        <v>420126.65999000001</v>
      </c>
      <c r="AC28" s="10">
        <v>46152.13263</v>
      </c>
      <c r="AD28" s="10">
        <v>0</v>
      </c>
      <c r="AE28" s="10">
        <v>0</v>
      </c>
      <c r="AF28" s="10">
        <v>0</v>
      </c>
      <c r="AG28" s="10">
        <v>0</v>
      </c>
      <c r="AH28" s="10">
        <v>222213.28112999999</v>
      </c>
      <c r="AI28" s="10">
        <v>31142.67396</v>
      </c>
      <c r="AJ28" s="10">
        <v>0</v>
      </c>
      <c r="AK28" s="10">
        <v>0</v>
      </c>
      <c r="AL28" s="10">
        <v>0</v>
      </c>
      <c r="AM28" s="10">
        <v>0</v>
      </c>
      <c r="AN28" s="10">
        <v>172.52364</v>
      </c>
      <c r="AO28" s="10">
        <v>172.52364</v>
      </c>
      <c r="AP28" s="10">
        <v>0</v>
      </c>
      <c r="AQ28" s="10">
        <v>0</v>
      </c>
      <c r="AR28" s="10">
        <v>0</v>
      </c>
      <c r="AS28" s="10">
        <v>0</v>
      </c>
      <c r="AT28" s="10">
        <v>22193.734789999999</v>
      </c>
      <c r="AU28" s="10">
        <v>14442.378220000001</v>
      </c>
      <c r="AV28" s="10">
        <v>27392.164079999999</v>
      </c>
      <c r="AW28" s="10">
        <v>23717.651969999999</v>
      </c>
      <c r="AX28" s="10">
        <v>495785.57919999998</v>
      </c>
      <c r="AY28" s="10">
        <v>357581.40460000001</v>
      </c>
      <c r="AZ28" s="10">
        <v>45184.59506</v>
      </c>
      <c r="BA28" s="10">
        <v>37478.23704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1306324.3790800001</v>
      </c>
      <c r="BI28" s="10">
        <v>528433.00435000006</v>
      </c>
      <c r="BJ28" s="10">
        <v>24037.04351</v>
      </c>
      <c r="BK28" s="10">
        <v>0</v>
      </c>
      <c r="BL28" s="10">
        <v>74541.624370000005</v>
      </c>
      <c r="BM28" s="10">
        <v>5524.8817499999996</v>
      </c>
      <c r="BN28" s="10">
        <v>0</v>
      </c>
      <c r="BO28" s="10">
        <v>0</v>
      </c>
      <c r="BP28" s="10">
        <v>0</v>
      </c>
      <c r="BQ28" s="10">
        <v>0</v>
      </c>
      <c r="BR28" s="10">
        <v>320370.11854</v>
      </c>
      <c r="BS28" s="10">
        <v>224491.18737999999</v>
      </c>
      <c r="BT28" s="10">
        <v>35248.379509999999</v>
      </c>
      <c r="BU28" s="10">
        <v>0</v>
      </c>
      <c r="BV28" s="10">
        <v>0</v>
      </c>
      <c r="BW28" s="10">
        <v>0</v>
      </c>
      <c r="BX28" s="10">
        <v>497531.66982000001</v>
      </c>
      <c r="BY28" s="10">
        <v>271026.52218000003</v>
      </c>
      <c r="BZ28" s="10">
        <v>9767.4012299999995</v>
      </c>
      <c r="CA28" s="10">
        <v>280.58951999999999</v>
      </c>
      <c r="CB28" s="10">
        <v>961496.23698000005</v>
      </c>
      <c r="CC28" s="10">
        <v>501323.18083000003</v>
      </c>
      <c r="CD28" s="10">
        <v>344828.14210000006</v>
      </c>
      <c r="CE28" s="10">
        <v>132108.25108750002</v>
      </c>
      <c r="CF28" s="15">
        <v>3.7474460000000001</v>
      </c>
      <c r="CG28" s="15">
        <v>0.720244</v>
      </c>
    </row>
    <row r="29" spans="2:85" s="5" customFormat="1" ht="12" x14ac:dyDescent="0.25">
      <c r="B29" s="7">
        <v>15</v>
      </c>
      <c r="C29" s="14">
        <v>44610</v>
      </c>
      <c r="D29" s="10">
        <v>144066.56927000001</v>
      </c>
      <c r="E29" s="10">
        <v>101373.68347</v>
      </c>
      <c r="F29" s="10">
        <v>72805.709050000005</v>
      </c>
      <c r="G29" s="10">
        <v>0</v>
      </c>
      <c r="H29" s="10">
        <v>1028303.6923</v>
      </c>
      <c r="I29" s="10">
        <v>56188.6</v>
      </c>
      <c r="J29" s="10">
        <v>0</v>
      </c>
      <c r="K29" s="10">
        <v>0</v>
      </c>
      <c r="L29" s="10">
        <v>77000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63905.893060000002</v>
      </c>
      <c r="W29" s="10">
        <v>0</v>
      </c>
      <c r="X29" s="10">
        <v>1258270.0775600001</v>
      </c>
      <c r="Y29" s="10">
        <v>157562.28346999999</v>
      </c>
      <c r="Z29" s="10">
        <v>80992.455619999993</v>
      </c>
      <c r="AA29" s="10">
        <v>17515.144359999998</v>
      </c>
      <c r="AB29" s="10">
        <v>439777.18605000002</v>
      </c>
      <c r="AC29" s="10">
        <v>43797.409549999997</v>
      </c>
      <c r="AD29" s="10">
        <v>0</v>
      </c>
      <c r="AE29" s="10">
        <v>0</v>
      </c>
      <c r="AF29" s="10">
        <v>0</v>
      </c>
      <c r="AG29" s="10">
        <v>0</v>
      </c>
      <c r="AH29" s="10">
        <v>227593.59537</v>
      </c>
      <c r="AI29" s="10">
        <v>30979.48876</v>
      </c>
      <c r="AJ29" s="10">
        <v>0</v>
      </c>
      <c r="AK29" s="10">
        <v>0</v>
      </c>
      <c r="AL29" s="10">
        <v>0</v>
      </c>
      <c r="AM29" s="10">
        <v>0</v>
      </c>
      <c r="AN29" s="10">
        <v>172.00491</v>
      </c>
      <c r="AO29" s="10">
        <v>172.00491</v>
      </c>
      <c r="AP29" s="10">
        <v>0</v>
      </c>
      <c r="AQ29" s="10">
        <v>0</v>
      </c>
      <c r="AR29" s="10">
        <v>0</v>
      </c>
      <c r="AS29" s="10">
        <v>0</v>
      </c>
      <c r="AT29" s="10">
        <v>22084.84878</v>
      </c>
      <c r="AU29" s="10">
        <v>14366.64401</v>
      </c>
      <c r="AV29" s="10">
        <v>29188.257140000002</v>
      </c>
      <c r="AW29" s="10">
        <v>26271.8423</v>
      </c>
      <c r="AX29" s="10">
        <v>269627.05758000002</v>
      </c>
      <c r="AY29" s="10">
        <v>194755.58741000001</v>
      </c>
      <c r="AZ29" s="10">
        <v>36806.478649999997</v>
      </c>
      <c r="BA29" s="10">
        <v>29426.178380000001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1106241.8840999999</v>
      </c>
      <c r="BI29" s="10">
        <v>357284.29968</v>
      </c>
      <c r="BJ29" s="10">
        <v>23286.579369999999</v>
      </c>
      <c r="BK29" s="10">
        <v>0</v>
      </c>
      <c r="BL29" s="10">
        <v>71179.137229999993</v>
      </c>
      <c r="BM29" s="10">
        <v>5508.27</v>
      </c>
      <c r="BN29" s="10">
        <v>0</v>
      </c>
      <c r="BO29" s="10">
        <v>0</v>
      </c>
      <c r="BP29" s="10">
        <v>0</v>
      </c>
      <c r="BQ29" s="10">
        <v>0</v>
      </c>
      <c r="BR29" s="10">
        <v>417084.72506000003</v>
      </c>
      <c r="BS29" s="10">
        <v>320617.65629000001</v>
      </c>
      <c r="BT29" s="10">
        <v>35248.379509999999</v>
      </c>
      <c r="BU29" s="10">
        <v>0</v>
      </c>
      <c r="BV29" s="10">
        <v>0</v>
      </c>
      <c r="BW29" s="10">
        <v>0</v>
      </c>
      <c r="BX29" s="10">
        <v>270894.01286999998</v>
      </c>
      <c r="BY29" s="10">
        <v>127713.35</v>
      </c>
      <c r="BZ29" s="10">
        <v>25621.358349999999</v>
      </c>
      <c r="CA29" s="10">
        <v>316.00290000000001</v>
      </c>
      <c r="CB29" s="10">
        <v>843314.19238999998</v>
      </c>
      <c r="CC29" s="10">
        <v>454155.27919000009</v>
      </c>
      <c r="CD29" s="10">
        <v>276560.47102499998</v>
      </c>
      <c r="CE29" s="10">
        <v>89321.074919999985</v>
      </c>
      <c r="CF29" s="15">
        <v>4.5497100000000001</v>
      </c>
      <c r="CG29" s="15">
        <v>1.7639990000000001</v>
      </c>
    </row>
    <row r="30" spans="2:85" s="5" customFormat="1" ht="12" x14ac:dyDescent="0.25">
      <c r="B30" s="7">
        <v>16</v>
      </c>
      <c r="C30" s="14">
        <v>44613</v>
      </c>
      <c r="D30" s="10">
        <v>150437.12354999999</v>
      </c>
      <c r="E30" s="10">
        <v>94601.56465</v>
      </c>
      <c r="F30" s="10">
        <v>67007.318769999998</v>
      </c>
      <c r="G30" s="10">
        <v>0</v>
      </c>
      <c r="H30" s="10">
        <v>961302.3</v>
      </c>
      <c r="I30" s="10">
        <v>56600</v>
      </c>
      <c r="J30" s="10">
        <v>0</v>
      </c>
      <c r="K30" s="10">
        <v>0</v>
      </c>
      <c r="L30" s="10">
        <v>44000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63905.893060000002</v>
      </c>
      <c r="W30" s="10">
        <v>0</v>
      </c>
      <c r="X30" s="10">
        <v>1158840.84926</v>
      </c>
      <c r="Y30" s="10">
        <v>151201.56465000001</v>
      </c>
      <c r="Z30" s="10">
        <v>71155.261570000002</v>
      </c>
      <c r="AA30" s="10">
        <v>17210.60513</v>
      </c>
      <c r="AB30" s="10">
        <v>422754.32056000002</v>
      </c>
      <c r="AC30" s="10">
        <v>42758.850189999997</v>
      </c>
      <c r="AD30" s="10">
        <v>0</v>
      </c>
      <c r="AE30" s="10">
        <v>0</v>
      </c>
      <c r="AF30" s="10">
        <v>0</v>
      </c>
      <c r="AG30" s="10">
        <v>0</v>
      </c>
      <c r="AH30" s="10">
        <v>223687.39173</v>
      </c>
      <c r="AI30" s="10">
        <v>31213.442070000001</v>
      </c>
      <c r="AJ30" s="10">
        <v>0</v>
      </c>
      <c r="AK30" s="10">
        <v>0</v>
      </c>
      <c r="AL30" s="10">
        <v>0</v>
      </c>
      <c r="AM30" s="10">
        <v>0</v>
      </c>
      <c r="AN30" s="10">
        <v>173.43181999999999</v>
      </c>
      <c r="AO30" s="10">
        <v>173.43181999999999</v>
      </c>
      <c r="AP30" s="10">
        <v>0</v>
      </c>
      <c r="AQ30" s="10">
        <v>0</v>
      </c>
      <c r="AR30" s="10">
        <v>0</v>
      </c>
      <c r="AS30" s="10">
        <v>0</v>
      </c>
      <c r="AT30" s="10">
        <v>21739.464899999999</v>
      </c>
      <c r="AU30" s="10">
        <v>14471.833259999999</v>
      </c>
      <c r="AV30" s="10">
        <v>26519.243399999999</v>
      </c>
      <c r="AW30" s="10">
        <v>23285.423169999998</v>
      </c>
      <c r="AX30" s="10">
        <v>193564.2175</v>
      </c>
      <c r="AY30" s="10">
        <v>193564.2175</v>
      </c>
      <c r="AZ30" s="10">
        <v>33304.683620000003</v>
      </c>
      <c r="BA30" s="10">
        <v>27126.828300000001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992898.01510000019</v>
      </c>
      <c r="BI30" s="10">
        <v>349804.63143999997</v>
      </c>
      <c r="BJ30" s="10">
        <v>25098.484980000001</v>
      </c>
      <c r="BK30" s="10">
        <v>0</v>
      </c>
      <c r="BL30" s="10">
        <v>81055.687229999996</v>
      </c>
      <c r="BM30" s="10">
        <v>5553.9652599999999</v>
      </c>
      <c r="BN30" s="10">
        <v>0</v>
      </c>
      <c r="BO30" s="10">
        <v>0</v>
      </c>
      <c r="BP30" s="10">
        <v>0</v>
      </c>
      <c r="BQ30" s="10">
        <v>0</v>
      </c>
      <c r="BR30" s="10">
        <v>414463.42514000001</v>
      </c>
      <c r="BS30" s="10">
        <v>391245.13867999997</v>
      </c>
      <c r="BT30" s="10">
        <v>35248.379509999999</v>
      </c>
      <c r="BU30" s="10">
        <v>0</v>
      </c>
      <c r="BV30" s="10">
        <v>0</v>
      </c>
      <c r="BW30" s="10">
        <v>0</v>
      </c>
      <c r="BX30" s="10">
        <v>194903.4405</v>
      </c>
      <c r="BY30" s="10">
        <v>80492.25</v>
      </c>
      <c r="BZ30" s="10">
        <v>10887.148160000001</v>
      </c>
      <c r="CA30" s="10">
        <v>3152.7188099999998</v>
      </c>
      <c r="CB30" s="10">
        <v>761656.56552000006</v>
      </c>
      <c r="CC30" s="10">
        <v>480444.07274999999</v>
      </c>
      <c r="CD30" s="10">
        <v>248224.50377500011</v>
      </c>
      <c r="CE30" s="10">
        <v>87451.157859999978</v>
      </c>
      <c r="CF30" s="15">
        <v>4.6685189999999999</v>
      </c>
      <c r="CG30" s="15">
        <v>1.7289830000000002</v>
      </c>
    </row>
    <row r="31" spans="2:85" s="5" customFormat="1" ht="12" x14ac:dyDescent="0.25">
      <c r="B31" s="7">
        <v>17</v>
      </c>
      <c r="C31" s="14">
        <v>44614</v>
      </c>
      <c r="D31" s="10">
        <v>160581.51738999999</v>
      </c>
      <c r="E31" s="10">
        <v>87643.168890000001</v>
      </c>
      <c r="F31" s="10">
        <v>226769.46494999999</v>
      </c>
      <c r="G31" s="10">
        <v>0</v>
      </c>
      <c r="H31" s="10">
        <v>961501.79079999996</v>
      </c>
      <c r="I31" s="10">
        <v>56685.599999999999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63905.893060000002</v>
      </c>
      <c r="W31" s="10">
        <v>0</v>
      </c>
      <c r="X31" s="10">
        <v>1284946.88008</v>
      </c>
      <c r="Y31" s="10">
        <v>144328.76889000001</v>
      </c>
      <c r="Z31" s="10">
        <v>68320.493239999996</v>
      </c>
      <c r="AA31" s="10">
        <v>15577.029350000001</v>
      </c>
      <c r="AB31" s="10">
        <v>399699.74093000003</v>
      </c>
      <c r="AC31" s="10">
        <v>46299.52072</v>
      </c>
      <c r="AD31" s="10">
        <v>0</v>
      </c>
      <c r="AE31" s="10">
        <v>0</v>
      </c>
      <c r="AF31" s="10">
        <v>0</v>
      </c>
      <c r="AG31" s="10">
        <v>0</v>
      </c>
      <c r="AH31" s="10">
        <v>221454.13800000001</v>
      </c>
      <c r="AI31" s="10">
        <v>31260.56278</v>
      </c>
      <c r="AJ31" s="10">
        <v>0</v>
      </c>
      <c r="AK31" s="10">
        <v>0</v>
      </c>
      <c r="AL31" s="10">
        <v>0</v>
      </c>
      <c r="AM31" s="10">
        <v>0</v>
      </c>
      <c r="AN31" s="10">
        <v>173.42697000000001</v>
      </c>
      <c r="AO31" s="10">
        <v>173.42697000000001</v>
      </c>
      <c r="AP31" s="10">
        <v>0</v>
      </c>
      <c r="AQ31" s="10">
        <v>0</v>
      </c>
      <c r="AR31" s="10">
        <v>0</v>
      </c>
      <c r="AS31" s="10">
        <v>0</v>
      </c>
      <c r="AT31" s="10">
        <v>19984.170880000001</v>
      </c>
      <c r="AU31" s="10">
        <v>14238.6348</v>
      </c>
      <c r="AV31" s="10">
        <v>23961.272290000001</v>
      </c>
      <c r="AW31" s="10">
        <v>16444.6751</v>
      </c>
      <c r="AX31" s="10">
        <v>2561347.7756099999</v>
      </c>
      <c r="AY31" s="10">
        <v>1431122.3800600001</v>
      </c>
      <c r="AZ31" s="10">
        <v>65707.119309999995</v>
      </c>
      <c r="BA31" s="10">
        <v>50781.276749999997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3360648.13723</v>
      </c>
      <c r="BI31" s="10">
        <v>1605897.5065300001</v>
      </c>
      <c r="BJ31" s="10">
        <v>24206.043730000001</v>
      </c>
      <c r="BK31" s="10">
        <v>0</v>
      </c>
      <c r="BL31" s="10">
        <v>70469.707909999997</v>
      </c>
      <c r="BM31" s="10">
        <v>5553.81</v>
      </c>
      <c r="BN31" s="10">
        <v>0</v>
      </c>
      <c r="BO31" s="10">
        <v>0</v>
      </c>
      <c r="BP31" s="10">
        <v>0</v>
      </c>
      <c r="BQ31" s="10">
        <v>0</v>
      </c>
      <c r="BR31" s="10">
        <v>258473.75778000001</v>
      </c>
      <c r="BS31" s="10">
        <v>225494.69184000001</v>
      </c>
      <c r="BT31" s="10">
        <v>35248.379509999999</v>
      </c>
      <c r="BU31" s="10">
        <v>0</v>
      </c>
      <c r="BV31" s="10">
        <v>0</v>
      </c>
      <c r="BW31" s="10">
        <v>0</v>
      </c>
      <c r="BX31" s="10">
        <v>2559838.33984</v>
      </c>
      <c r="BY31" s="10">
        <v>1430649.33112</v>
      </c>
      <c r="BZ31" s="10">
        <v>10344.81092</v>
      </c>
      <c r="CA31" s="10">
        <v>4221.7961299999997</v>
      </c>
      <c r="CB31" s="10">
        <v>2958581.03969</v>
      </c>
      <c r="CC31" s="10">
        <v>1665919.6290899999</v>
      </c>
      <c r="CD31" s="10">
        <v>840162.03430749988</v>
      </c>
      <c r="CE31" s="10">
        <v>401474.37663249997</v>
      </c>
      <c r="CF31" s="15">
        <v>1.5294040000000002</v>
      </c>
      <c r="CG31" s="15">
        <v>0.35949700000000001</v>
      </c>
    </row>
    <row r="32" spans="2:85" s="5" customFormat="1" ht="12" x14ac:dyDescent="0.25">
      <c r="B32" s="7">
        <v>18</v>
      </c>
      <c r="C32" s="14">
        <v>44615</v>
      </c>
      <c r="D32" s="10">
        <v>165374.06748</v>
      </c>
      <c r="E32" s="10">
        <v>90547.378779999999</v>
      </c>
      <c r="F32" s="10">
        <v>109501.53507</v>
      </c>
      <c r="G32" s="10">
        <v>0</v>
      </c>
      <c r="H32" s="10">
        <v>963162.7206</v>
      </c>
      <c r="I32" s="10">
        <v>56969.2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63905.893060000002</v>
      </c>
      <c r="W32" s="10">
        <v>0</v>
      </c>
      <c r="X32" s="10">
        <v>1174132.4300900002</v>
      </c>
      <c r="Y32" s="10">
        <v>147516.57877999998</v>
      </c>
      <c r="Z32" s="10">
        <v>67148.322469999999</v>
      </c>
      <c r="AA32" s="10">
        <v>14983.64471</v>
      </c>
      <c r="AB32" s="10">
        <v>395421.72597999999</v>
      </c>
      <c r="AC32" s="10">
        <v>45584.867400000003</v>
      </c>
      <c r="AD32" s="10">
        <v>0</v>
      </c>
      <c r="AE32" s="10">
        <v>0</v>
      </c>
      <c r="AF32" s="10">
        <v>0</v>
      </c>
      <c r="AG32" s="10">
        <v>0</v>
      </c>
      <c r="AH32" s="10">
        <v>182147.73220999999</v>
      </c>
      <c r="AI32" s="10">
        <v>31416.842570000001</v>
      </c>
      <c r="AJ32" s="10">
        <v>0</v>
      </c>
      <c r="AK32" s="10">
        <v>0</v>
      </c>
      <c r="AL32" s="10">
        <v>0</v>
      </c>
      <c r="AM32" s="10">
        <v>0</v>
      </c>
      <c r="AN32" s="10">
        <v>173.92631</v>
      </c>
      <c r="AO32" s="10">
        <v>173.92631</v>
      </c>
      <c r="AP32" s="10">
        <v>0</v>
      </c>
      <c r="AQ32" s="10">
        <v>0</v>
      </c>
      <c r="AR32" s="10">
        <v>0</v>
      </c>
      <c r="AS32" s="10">
        <v>0</v>
      </c>
      <c r="AT32" s="10">
        <v>23199.152719999998</v>
      </c>
      <c r="AU32" s="10">
        <v>14309.871160000001</v>
      </c>
      <c r="AV32" s="10">
        <v>17432.346280000002</v>
      </c>
      <c r="AW32" s="10">
        <v>13215.808010000001</v>
      </c>
      <c r="AX32" s="10">
        <v>27190.296439999998</v>
      </c>
      <c r="AY32" s="10">
        <v>27060.37</v>
      </c>
      <c r="AZ32" s="10">
        <v>36884.251750000003</v>
      </c>
      <c r="BA32" s="10">
        <v>30742.905610000002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749597.75416000001</v>
      </c>
      <c r="BI32" s="10">
        <v>177488.23576999997</v>
      </c>
      <c r="BJ32" s="10">
        <v>24260.629970000002</v>
      </c>
      <c r="BK32" s="10">
        <v>0</v>
      </c>
      <c r="BL32" s="10">
        <v>70091.094729999997</v>
      </c>
      <c r="BM32" s="10">
        <v>5993.5899399999998</v>
      </c>
      <c r="BN32" s="10">
        <v>0</v>
      </c>
      <c r="BO32" s="10">
        <v>0</v>
      </c>
      <c r="BP32" s="10">
        <v>0</v>
      </c>
      <c r="BQ32" s="10">
        <v>0</v>
      </c>
      <c r="BR32" s="10">
        <v>225384.50328</v>
      </c>
      <c r="BS32" s="10">
        <v>210434.70451000001</v>
      </c>
      <c r="BT32" s="10">
        <v>35302.199509999999</v>
      </c>
      <c r="BU32" s="10">
        <v>0</v>
      </c>
      <c r="BV32" s="10">
        <v>0</v>
      </c>
      <c r="BW32" s="10">
        <v>0</v>
      </c>
      <c r="BX32" s="10">
        <v>60046.845090000003</v>
      </c>
      <c r="BY32" s="10">
        <v>32288.7</v>
      </c>
      <c r="BZ32" s="10">
        <v>8757.8662299999996</v>
      </c>
      <c r="CA32" s="10">
        <v>435.88839999999999</v>
      </c>
      <c r="CB32" s="10">
        <v>423843.13880999997</v>
      </c>
      <c r="CC32" s="10">
        <v>249152.88285000002</v>
      </c>
      <c r="CD32" s="10">
        <v>325754.61535000004</v>
      </c>
      <c r="CE32" s="10">
        <v>44372.058942499978</v>
      </c>
      <c r="CF32" s="15">
        <v>3.6043450000000004</v>
      </c>
      <c r="CG32" s="15">
        <v>3.324538</v>
      </c>
    </row>
    <row r="33" spans="2:87" s="5" customFormat="1" ht="12" x14ac:dyDescent="0.25">
      <c r="B33" s="7">
        <v>19</v>
      </c>
      <c r="C33" s="14">
        <v>44616</v>
      </c>
      <c r="D33" s="10">
        <v>168101.42069</v>
      </c>
      <c r="E33" s="10">
        <v>71310.599189999994</v>
      </c>
      <c r="F33" s="10">
        <v>139806.12237999999</v>
      </c>
      <c r="G33" s="10">
        <v>0</v>
      </c>
      <c r="H33" s="10">
        <v>842938.41969999997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63905.893060000002</v>
      </c>
      <c r="W33" s="10">
        <v>0</v>
      </c>
      <c r="X33" s="10">
        <v>1086940.0697100002</v>
      </c>
      <c r="Y33" s="10">
        <v>71310.599189999994</v>
      </c>
      <c r="Z33" s="10">
        <v>72192.04621</v>
      </c>
      <c r="AA33" s="10">
        <v>18157.535660000001</v>
      </c>
      <c r="AB33" s="10">
        <v>384504.36379999999</v>
      </c>
      <c r="AC33" s="10">
        <v>45875.015740000003</v>
      </c>
      <c r="AD33" s="10">
        <v>32000</v>
      </c>
      <c r="AE33" s="10">
        <v>0</v>
      </c>
      <c r="AF33" s="10">
        <v>0</v>
      </c>
      <c r="AG33" s="10">
        <v>0</v>
      </c>
      <c r="AH33" s="10">
        <v>201089.26871999999</v>
      </c>
      <c r="AI33" s="10">
        <v>34870.579749999997</v>
      </c>
      <c r="AJ33" s="10">
        <v>0</v>
      </c>
      <c r="AK33" s="10">
        <v>0</v>
      </c>
      <c r="AL33" s="10">
        <v>0</v>
      </c>
      <c r="AM33" s="10">
        <v>0</v>
      </c>
      <c r="AN33" s="10">
        <v>177.24015</v>
      </c>
      <c r="AO33" s="10">
        <v>177.24015</v>
      </c>
      <c r="AP33" s="10">
        <v>0</v>
      </c>
      <c r="AQ33" s="10">
        <v>0</v>
      </c>
      <c r="AR33" s="10">
        <v>0</v>
      </c>
      <c r="AS33" s="10">
        <v>0</v>
      </c>
      <c r="AT33" s="10">
        <v>23437.960889999998</v>
      </c>
      <c r="AU33" s="10">
        <v>14562.61462</v>
      </c>
      <c r="AV33" s="10">
        <v>23001.793140000002</v>
      </c>
      <c r="AW33" s="10">
        <v>19978.05816</v>
      </c>
      <c r="AX33" s="10">
        <v>318230.30800000002</v>
      </c>
      <c r="AY33" s="10">
        <v>98617.604789999998</v>
      </c>
      <c r="AZ33" s="10">
        <v>53542.219940000003</v>
      </c>
      <c r="BA33" s="10">
        <v>45669.11492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1108175.2008499999</v>
      </c>
      <c r="BI33" s="10">
        <v>277907.76379000006</v>
      </c>
      <c r="BJ33" s="10">
        <v>24186.494289999999</v>
      </c>
      <c r="BK33" s="10">
        <v>0</v>
      </c>
      <c r="BL33" s="10">
        <v>69733.216010000004</v>
      </c>
      <c r="BM33" s="10">
        <v>6107.7864399999999</v>
      </c>
      <c r="BN33" s="10">
        <v>0</v>
      </c>
      <c r="BO33" s="10">
        <v>0</v>
      </c>
      <c r="BP33" s="10">
        <v>0</v>
      </c>
      <c r="BQ33" s="10">
        <v>0</v>
      </c>
      <c r="BR33" s="10">
        <v>354010.81954</v>
      </c>
      <c r="BS33" s="10">
        <v>337953.67236999999</v>
      </c>
      <c r="BT33" s="10">
        <v>31284.301790000001</v>
      </c>
      <c r="BU33" s="10">
        <v>0</v>
      </c>
      <c r="BV33" s="10">
        <v>0</v>
      </c>
      <c r="BW33" s="10">
        <v>0</v>
      </c>
      <c r="BX33" s="10">
        <v>316293.32163999998</v>
      </c>
      <c r="BY33" s="10">
        <v>316119.45</v>
      </c>
      <c r="BZ33" s="10">
        <v>12375.790580000001</v>
      </c>
      <c r="CA33" s="10">
        <v>202.91390000000001</v>
      </c>
      <c r="CB33" s="10">
        <v>807883.94384999992</v>
      </c>
      <c r="CC33" s="10">
        <v>660383.82270999998</v>
      </c>
      <c r="CD33" s="10">
        <v>300291.25699999998</v>
      </c>
      <c r="CE33" s="10">
        <v>69476.940947499999</v>
      </c>
      <c r="CF33" s="15">
        <v>3.619618</v>
      </c>
      <c r="CG33" s="15">
        <v>1.026392</v>
      </c>
    </row>
    <row r="34" spans="2:87" s="5" customFormat="1" ht="12" x14ac:dyDescent="0.25">
      <c r="B34" s="7">
        <v>20</v>
      </c>
      <c r="C34" s="14">
        <v>44617</v>
      </c>
      <c r="D34" s="10">
        <v>146313.49281</v>
      </c>
      <c r="E34" s="10">
        <v>72862.076610000004</v>
      </c>
      <c r="F34" s="10">
        <v>53188.89733</v>
      </c>
      <c r="G34" s="10">
        <v>0</v>
      </c>
      <c r="H34" s="10">
        <v>1010515.8389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63905.893060000002</v>
      </c>
      <c r="W34" s="10">
        <v>0</v>
      </c>
      <c r="X34" s="10">
        <v>1146112.33598</v>
      </c>
      <c r="Y34" s="10">
        <v>72862.076610000004</v>
      </c>
      <c r="Z34" s="10">
        <v>79746.042220000003</v>
      </c>
      <c r="AA34" s="10">
        <v>15746.82028</v>
      </c>
      <c r="AB34" s="10">
        <v>383528.50526000001</v>
      </c>
      <c r="AC34" s="10">
        <v>46349.406849999999</v>
      </c>
      <c r="AD34" s="10">
        <v>0</v>
      </c>
      <c r="AE34" s="10">
        <v>0</v>
      </c>
      <c r="AF34" s="10">
        <v>0</v>
      </c>
      <c r="AG34" s="10">
        <v>0</v>
      </c>
      <c r="AH34" s="10">
        <v>197372.39244</v>
      </c>
      <c r="AI34" s="10">
        <v>35191.943469999998</v>
      </c>
      <c r="AJ34" s="10">
        <v>0</v>
      </c>
      <c r="AK34" s="10">
        <v>0</v>
      </c>
      <c r="AL34" s="10">
        <v>0</v>
      </c>
      <c r="AM34" s="10">
        <v>0</v>
      </c>
      <c r="AN34" s="10">
        <v>178.67729</v>
      </c>
      <c r="AO34" s="10">
        <v>178.67729</v>
      </c>
      <c r="AP34" s="10">
        <v>0</v>
      </c>
      <c r="AQ34" s="10">
        <v>0</v>
      </c>
      <c r="AR34" s="10">
        <v>0</v>
      </c>
      <c r="AS34" s="10">
        <v>0</v>
      </c>
      <c r="AT34" s="10">
        <v>23491.97651</v>
      </c>
      <c r="AU34" s="10">
        <v>14696.848480000001</v>
      </c>
      <c r="AV34" s="10">
        <v>17267.371419999999</v>
      </c>
      <c r="AW34" s="10">
        <v>16608.18388</v>
      </c>
      <c r="AX34" s="10">
        <v>318126.65581000003</v>
      </c>
      <c r="AY34" s="10">
        <v>99526.632549999995</v>
      </c>
      <c r="AZ34" s="10">
        <v>26142.028320000001</v>
      </c>
      <c r="BA34" s="10">
        <v>13332.424069999999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1045853.6492700001</v>
      </c>
      <c r="BI34" s="10">
        <v>241630.93687000001</v>
      </c>
      <c r="BJ34" s="10">
        <v>23715.17438</v>
      </c>
      <c r="BK34" s="10">
        <v>0</v>
      </c>
      <c r="BL34" s="10">
        <v>68864.704599999997</v>
      </c>
      <c r="BM34" s="10">
        <v>5721.9457499999999</v>
      </c>
      <c r="BN34" s="10">
        <v>0</v>
      </c>
      <c r="BO34" s="10">
        <v>0</v>
      </c>
      <c r="BP34" s="10">
        <v>0</v>
      </c>
      <c r="BQ34" s="10">
        <v>0</v>
      </c>
      <c r="BR34" s="10">
        <v>332923.52049000002</v>
      </c>
      <c r="BS34" s="10">
        <v>311522.41684000002</v>
      </c>
      <c r="BT34" s="10">
        <v>31284.301790000001</v>
      </c>
      <c r="BU34" s="10">
        <v>0</v>
      </c>
      <c r="BV34" s="10">
        <v>0</v>
      </c>
      <c r="BW34" s="10">
        <v>0</v>
      </c>
      <c r="BX34" s="10">
        <v>318942.54149999999</v>
      </c>
      <c r="BY34" s="10">
        <v>318923.84999999998</v>
      </c>
      <c r="BZ34" s="10">
        <v>14768.34045</v>
      </c>
      <c r="CA34" s="10">
        <v>155.05097000000001</v>
      </c>
      <c r="CB34" s="10">
        <v>790498.58321000007</v>
      </c>
      <c r="CC34" s="10">
        <v>636323.26355999999</v>
      </c>
      <c r="CD34" s="10">
        <v>261463.41231749998</v>
      </c>
      <c r="CE34" s="10">
        <v>60407.734217499994</v>
      </c>
      <c r="CF34" s="15">
        <v>4.3834520000000001</v>
      </c>
      <c r="CG34" s="15">
        <v>1.2061709999999999</v>
      </c>
    </row>
    <row r="35" spans="2:87" s="5" customFormat="1" ht="12" x14ac:dyDescent="0.25">
      <c r="B35" s="7">
        <v>21</v>
      </c>
      <c r="C35" s="14">
        <v>44620</v>
      </c>
      <c r="D35" s="10">
        <v>143559.29926999999</v>
      </c>
      <c r="E35" s="10">
        <v>72878.75417</v>
      </c>
      <c r="F35" s="10">
        <v>90779.762149999995</v>
      </c>
      <c r="G35" s="10">
        <v>0</v>
      </c>
      <c r="H35" s="10">
        <v>843515.83889999997</v>
      </c>
      <c r="I35" s="10">
        <v>8776.4699999999993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63905.893060000002</v>
      </c>
      <c r="W35" s="10">
        <v>0</v>
      </c>
      <c r="X35" s="10">
        <v>1013949.00726</v>
      </c>
      <c r="Y35" s="10">
        <v>81655.224170000001</v>
      </c>
      <c r="Z35" s="10">
        <v>79571.144209999999</v>
      </c>
      <c r="AA35" s="10">
        <v>17099.175599999999</v>
      </c>
      <c r="AB35" s="10">
        <v>377758.60457000002</v>
      </c>
      <c r="AC35" s="10">
        <v>46039.940880000002</v>
      </c>
      <c r="AD35" s="10">
        <v>0</v>
      </c>
      <c r="AE35" s="10">
        <v>0</v>
      </c>
      <c r="AF35" s="10">
        <v>0</v>
      </c>
      <c r="AG35" s="10">
        <v>0</v>
      </c>
      <c r="AH35" s="10">
        <v>202420.20006999999</v>
      </c>
      <c r="AI35" s="10">
        <v>35191.943469999998</v>
      </c>
      <c r="AJ35" s="10">
        <v>0</v>
      </c>
      <c r="AK35" s="10">
        <v>0</v>
      </c>
      <c r="AL35" s="10">
        <v>0</v>
      </c>
      <c r="AM35" s="10">
        <v>0</v>
      </c>
      <c r="AN35" s="10">
        <v>178.67729</v>
      </c>
      <c r="AO35" s="10">
        <v>178.67729</v>
      </c>
      <c r="AP35" s="10">
        <v>0</v>
      </c>
      <c r="AQ35" s="10">
        <v>0</v>
      </c>
      <c r="AR35" s="10">
        <v>0</v>
      </c>
      <c r="AS35" s="10">
        <v>0</v>
      </c>
      <c r="AT35" s="10">
        <v>22985.032709999999</v>
      </c>
      <c r="AU35" s="10">
        <v>14696.848480000001</v>
      </c>
      <c r="AV35" s="10">
        <v>19093.636129999999</v>
      </c>
      <c r="AW35" s="10">
        <v>18428.93489</v>
      </c>
      <c r="AX35" s="10">
        <v>416416.95653999998</v>
      </c>
      <c r="AY35" s="10">
        <v>197934.99653999999</v>
      </c>
      <c r="AZ35" s="10">
        <v>24980.92626</v>
      </c>
      <c r="BA35" s="10">
        <v>9102.7175399999996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1143405.17778</v>
      </c>
      <c r="BI35" s="10">
        <v>338673.23468999995</v>
      </c>
      <c r="BJ35" s="10">
        <v>26285.594529999998</v>
      </c>
      <c r="BK35" s="10">
        <v>0</v>
      </c>
      <c r="BL35" s="10">
        <v>62989.434050000003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351253.36677000002</v>
      </c>
      <c r="BS35" s="10">
        <v>321219.08831000002</v>
      </c>
      <c r="BT35" s="10">
        <v>20225.801790000001</v>
      </c>
      <c r="BU35" s="10">
        <v>0</v>
      </c>
      <c r="BV35" s="10">
        <v>0</v>
      </c>
      <c r="BW35" s="10">
        <v>0</v>
      </c>
      <c r="BX35" s="10">
        <v>418435.95</v>
      </c>
      <c r="BY35" s="10">
        <v>418435.95</v>
      </c>
      <c r="BZ35" s="10">
        <v>13078.815699999999</v>
      </c>
      <c r="CA35" s="10">
        <v>155.05097000000001</v>
      </c>
      <c r="CB35" s="10">
        <v>892268.96284000005</v>
      </c>
      <c r="CC35" s="10">
        <v>739810.08927999996</v>
      </c>
      <c r="CD35" s="10">
        <v>285851.29444500001</v>
      </c>
      <c r="CE35" s="10">
        <v>84668.308672499988</v>
      </c>
      <c r="CF35" s="15">
        <v>3.5471210000000002</v>
      </c>
      <c r="CG35" s="15">
        <v>0.96441299999999996</v>
      </c>
    </row>
    <row r="36" spans="2:87" s="5" customFormat="1" ht="12" x14ac:dyDescent="0.25">
      <c r="B36" s="7">
        <v>22</v>
      </c>
      <c r="C36" s="41" t="s">
        <v>1</v>
      </c>
      <c r="D36" s="10" t="s">
        <v>68</v>
      </c>
      <c r="E36" s="10" t="s">
        <v>68</v>
      </c>
      <c r="F36" s="10" t="s">
        <v>68</v>
      </c>
      <c r="G36" s="10" t="s">
        <v>68</v>
      </c>
      <c r="H36" s="10" t="s">
        <v>68</v>
      </c>
      <c r="I36" s="10" t="s">
        <v>68</v>
      </c>
      <c r="J36" s="10" t="s">
        <v>68</v>
      </c>
      <c r="K36" s="10" t="s">
        <v>68</v>
      </c>
      <c r="L36" s="10" t="s">
        <v>68</v>
      </c>
      <c r="M36" s="10" t="s">
        <v>68</v>
      </c>
      <c r="N36" s="10" t="s">
        <v>68</v>
      </c>
      <c r="O36" s="10" t="s">
        <v>68</v>
      </c>
      <c r="P36" s="10" t="s">
        <v>68</v>
      </c>
      <c r="Q36" s="10" t="s">
        <v>68</v>
      </c>
      <c r="R36" s="10" t="s">
        <v>68</v>
      </c>
      <c r="S36" s="10" t="s">
        <v>68</v>
      </c>
      <c r="T36" s="10" t="s">
        <v>68</v>
      </c>
      <c r="U36" s="10" t="s">
        <v>68</v>
      </c>
      <c r="V36" s="10" t="s">
        <v>68</v>
      </c>
      <c r="W36" s="10" t="s">
        <v>68</v>
      </c>
      <c r="X36" s="10" t="s">
        <v>68</v>
      </c>
      <c r="Y36" s="10" t="s">
        <v>68</v>
      </c>
      <c r="Z36" s="10" t="s">
        <v>68</v>
      </c>
      <c r="AA36" s="10" t="s">
        <v>68</v>
      </c>
      <c r="AB36" s="10" t="s">
        <v>68</v>
      </c>
      <c r="AC36" s="10" t="s">
        <v>68</v>
      </c>
      <c r="AD36" s="10" t="s">
        <v>68</v>
      </c>
      <c r="AE36" s="10" t="s">
        <v>68</v>
      </c>
      <c r="AF36" s="10" t="s">
        <v>68</v>
      </c>
      <c r="AG36" s="10" t="s">
        <v>68</v>
      </c>
      <c r="AH36" s="10" t="s">
        <v>68</v>
      </c>
      <c r="AI36" s="10" t="s">
        <v>68</v>
      </c>
      <c r="AJ36" s="10" t="s">
        <v>68</v>
      </c>
      <c r="AK36" s="10" t="s">
        <v>68</v>
      </c>
      <c r="AL36" s="10" t="s">
        <v>68</v>
      </c>
      <c r="AM36" s="10" t="s">
        <v>68</v>
      </c>
      <c r="AN36" s="10" t="s">
        <v>68</v>
      </c>
      <c r="AO36" s="10" t="s">
        <v>68</v>
      </c>
      <c r="AP36" s="10" t="s">
        <v>68</v>
      </c>
      <c r="AQ36" s="10" t="s">
        <v>68</v>
      </c>
      <c r="AR36" s="10" t="s">
        <v>68</v>
      </c>
      <c r="AS36" s="10" t="s">
        <v>68</v>
      </c>
      <c r="AT36" s="10" t="s">
        <v>68</v>
      </c>
      <c r="AU36" s="10" t="s">
        <v>68</v>
      </c>
      <c r="AV36" s="10" t="s">
        <v>68</v>
      </c>
      <c r="AW36" s="10" t="s">
        <v>68</v>
      </c>
      <c r="AX36" s="10" t="s">
        <v>68</v>
      </c>
      <c r="AY36" s="10" t="s">
        <v>68</v>
      </c>
      <c r="AZ36" s="10" t="s">
        <v>68</v>
      </c>
      <c r="BA36" s="10" t="s">
        <v>68</v>
      </c>
      <c r="BB36" s="10" t="s">
        <v>68</v>
      </c>
      <c r="BC36" s="10" t="s">
        <v>68</v>
      </c>
      <c r="BD36" s="10" t="s">
        <v>68</v>
      </c>
      <c r="BE36" s="10" t="s">
        <v>68</v>
      </c>
      <c r="BF36" s="10" t="s">
        <v>68</v>
      </c>
      <c r="BG36" s="10" t="s">
        <v>68</v>
      </c>
      <c r="BH36" s="10" t="s">
        <v>68</v>
      </c>
      <c r="BI36" s="10" t="s">
        <v>68</v>
      </c>
      <c r="BJ36" s="10" t="s">
        <v>68</v>
      </c>
      <c r="BK36" s="10" t="s">
        <v>68</v>
      </c>
      <c r="BL36" s="10" t="s">
        <v>68</v>
      </c>
      <c r="BM36" s="10" t="s">
        <v>68</v>
      </c>
      <c r="BN36" s="10" t="s">
        <v>68</v>
      </c>
      <c r="BO36" s="10" t="s">
        <v>68</v>
      </c>
      <c r="BP36" s="10" t="s">
        <v>68</v>
      </c>
      <c r="BQ36" s="10" t="s">
        <v>68</v>
      </c>
      <c r="BR36" s="10" t="s">
        <v>68</v>
      </c>
      <c r="BS36" s="10" t="s">
        <v>68</v>
      </c>
      <c r="BT36" s="10" t="s">
        <v>68</v>
      </c>
      <c r="BU36" s="10" t="s">
        <v>68</v>
      </c>
      <c r="BV36" s="10" t="s">
        <v>68</v>
      </c>
      <c r="BW36" s="10" t="s">
        <v>68</v>
      </c>
      <c r="BX36" s="10" t="s">
        <v>68</v>
      </c>
      <c r="BY36" s="10" t="s">
        <v>68</v>
      </c>
      <c r="BZ36" s="10" t="s">
        <v>68</v>
      </c>
      <c r="CA36" s="10" t="s">
        <v>68</v>
      </c>
      <c r="CB36" s="10" t="s">
        <v>68</v>
      </c>
      <c r="CC36" s="10" t="s">
        <v>68</v>
      </c>
      <c r="CD36" s="10" t="s">
        <v>68</v>
      </c>
      <c r="CE36" s="10" t="s">
        <v>68</v>
      </c>
      <c r="CF36" s="17">
        <v>3.8777180000000002</v>
      </c>
      <c r="CG36" s="17">
        <v>1.6049960000000001</v>
      </c>
      <c r="CI36" s="43"/>
    </row>
    <row r="37" spans="2:87" x14ac:dyDescent="0.3">
      <c r="V37" s="16"/>
      <c r="CF37" s="42"/>
      <c r="CG37" s="42"/>
    </row>
  </sheetData>
  <mergeCells count="46">
    <mergeCell ref="CD11:CE12"/>
    <mergeCell ref="CB12:CC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BD12:BE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V12:W12"/>
    <mergeCell ref="X12:Y12"/>
    <mergeCell ref="Z12:AA12"/>
    <mergeCell ref="AB12:AC12"/>
    <mergeCell ref="AD12:AE12"/>
    <mergeCell ref="CF11:CG12"/>
    <mergeCell ref="B11:B13"/>
    <mergeCell ref="C11:C13"/>
    <mergeCell ref="D11:Y11"/>
    <mergeCell ref="Z11:BI11"/>
    <mergeCell ref="BJ11:CC11"/>
    <mergeCell ref="D12:E12"/>
    <mergeCell ref="F12:G12"/>
    <mergeCell ref="H12:I12"/>
    <mergeCell ref="AF12:AG12"/>
    <mergeCell ref="J12:K12"/>
    <mergeCell ref="L12:M12"/>
    <mergeCell ref="N12:O12"/>
    <mergeCell ref="P12:Q12"/>
    <mergeCell ref="R12:S12"/>
    <mergeCell ref="T12: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2022-02-09T14:50:19Z</dcterms:created>
  <dcterms:modified xsi:type="dcterms:W3CDTF">2022-04-21T07:59:19Z</dcterms:modified>
</cp:coreProperties>
</file>