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5" i="1" l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6" i="1" l="1"/>
  <c r="N555" i="1"/>
  <c r="N553" i="1"/>
  <c r="N552" i="1"/>
  <c r="N549" i="1"/>
  <c r="J54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<sst xmlns="http://schemas.openxmlformats.org/spreadsheetml/2006/main" count="1392" uniqueCount="904">
  <si>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</si>
  <si>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</si>
  <si>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</si>
  <si>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</si>
  <si>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</si>
  <si>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</si>
  <si>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</si>
  <si>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</si>
  <si>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</si>
  <si>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</si>
  <si>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</si>
  <si>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</si>
  <si>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</si>
  <si>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</si>
  <si>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</si>
  <si>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</si>
  <si>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</si>
  <si>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</si>
  <si>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</si>
  <si>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</si>
  <si>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</si>
  <si>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</si>
  <si>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</si>
  <si>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</si>
  <si>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</si>
  <si>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</si>
  <si>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</si>
  <si>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</si>
  <si>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</si>
  <si>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</si>
  <si>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</si>
  <si>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</si>
  <si>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</si>
  <si>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</si>
  <si>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</si>
  <si>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</si>
  <si>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</si>
  <si>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</si>
  <si>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</si>
  <si>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</si>
  <si>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</si>
  <si>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</si>
  <si>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</si>
  <si>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</si>
  <si>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</si>
  <si>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</si>
  <si>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</si>
  <si>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</si>
  <si>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</si>
  <si>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</si>
  <si>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</si>
  <si>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</si>
  <si>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</si>
  <si>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</si>
  <si>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</si>
  <si>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</si>
  <si>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</si>
  <si>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</si>
  <si>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</si>
  <si>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</si>
  <si>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</si>
  <si>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</si>
  <si>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</si>
  <si>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</si>
  <si>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</si>
  <si>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</si>
  <si>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</si>
  <si>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</si>
  <si>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</si>
  <si>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</si>
  <si>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</si>
  <si>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</si>
  <si>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</si>
  <si>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</si>
  <si>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</si>
  <si>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</si>
  <si>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</si>
  <si>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</si>
  <si>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</si>
  <si>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</si>
  <si>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</si>
  <si>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</si>
  <si>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</si>
  <si>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</si>
  <si>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</si>
  <si>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</si>
  <si>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</si>
  <si>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</si>
  <si>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</si>
  <si>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</si>
  <si>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</si>
  <si>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</si>
  <si>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</si>
  <si>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</si>
  <si>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</si>
  <si>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</si>
  <si>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</si>
  <si>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</si>
  <si>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</si>
  <si>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</si>
  <si>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</si>
  <si>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</si>
  <si>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</si>
  <si>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</si>
  <si>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</si>
  <si>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</si>
  <si>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</si>
  <si>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</si>
  <si>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</si>
  <si>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</si>
  <si>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</si>
  <si>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</si>
  <si>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</si>
  <si>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</si>
  <si>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</si>
  <si>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</si>
  <si>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</si>
  <si>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</si>
  <si>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</si>
  <si>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</si>
  <si>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</si>
  <si>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</si>
  <si>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</si>
  <si>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</si>
  <si>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</si>
  <si>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</si>
  <si>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</si>
  <si>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</si>
  <si>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</si>
  <si>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</si>
  <si>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</si>
  <si>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</si>
  <si>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</si>
  <si>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</si>
  <si>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</si>
  <si>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</si>
  <si>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</si>
  <si>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</si>
  <si>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</si>
  <si>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</si>
  <si>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</si>
  <si>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</si>
  <si>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</si>
  <si>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</si>
  <si>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</si>
  <si>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</si>
  <si>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</si>
  <si>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</si>
  <si>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</si>
  <si>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</si>
  <si>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</si>
  <si>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</si>
  <si>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</si>
  <si>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</si>
  <si>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</si>
  <si>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</si>
  <si>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</si>
  <si>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</si>
  <si>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</si>
  <si>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</si>
  <si>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</si>
  <si>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</si>
  <si>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</si>
  <si>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</si>
  <si>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</si>
  <si>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</si>
  <si>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</si>
  <si>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</si>
  <si>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</si>
  <si>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</si>
  <si>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</si>
  <si>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</si>
  <si>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</si>
  <si>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</si>
  <si>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</si>
  <si>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</si>
  <si>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</si>
  <si>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</si>
  <si>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</si>
  <si>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</si>
  <si>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</si>
  <si>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</si>
  <si>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</si>
  <si>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</si>
  <si>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</si>
  <si>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</si>
  <si>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</si>
  <si>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</si>
  <si>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</si>
  <si>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</si>
  <si>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</si>
  <si>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</si>
  <si>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</si>
  <si>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</si>
  <si>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</si>
  <si>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</si>
  <si>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</si>
  <si>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</si>
  <si>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</si>
  <si>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</si>
  <si>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</si>
  <si>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</si>
  <si>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</si>
  <si>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</si>
  <si>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</si>
  <si>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</si>
  <si>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</si>
  <si>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</si>
  <si>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</si>
  <si>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</si>
  <si>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</si>
  <si>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</si>
  <si>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</si>
  <si>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</si>
  <si>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</si>
  <si>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</si>
  <si>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</si>
  <si>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</si>
  <si>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</si>
  <si>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</si>
  <si>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</si>
  <si>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</si>
  <si>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</si>
  <si>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</si>
  <si>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</si>
  <si>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</si>
  <si>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</si>
  <si>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</si>
  <si>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</si>
  <si>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</si>
  <si>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</si>
  <si>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</si>
  <si>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</si>
  <si>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</si>
  <si>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</si>
  <si>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</si>
  <si>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</si>
  <si>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</si>
  <si>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</si>
  <si>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</si>
  <si>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</si>
  <si>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</si>
  <si>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</si>
  <si>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</si>
  <si>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</si>
  <si>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</si>
  <si>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</si>
  <si>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</si>
  <si>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</si>
  <si>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</si>
  <si>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</si>
  <si>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</si>
  <si>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</si>
  <si>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</si>
  <si>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</si>
  <si>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</si>
  <si>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</si>
  <si>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</si>
  <si>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</si>
  <si>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</si>
  <si>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</si>
  <si>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</si>
  <si>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</si>
  <si>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</si>
  <si>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</si>
  <si>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</si>
  <si>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</si>
  <si>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</si>
  <si>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</si>
  <si>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</si>
  <si>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</si>
  <si>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</si>
  <si>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</si>
  <si>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</si>
  <si>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</si>
  <si>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</si>
  <si>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</si>
  <si>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</si>
  <si>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</si>
  <si>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</si>
  <si>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</si>
  <si>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</si>
  <si>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</si>
  <si>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</si>
  <si>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</si>
  <si>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</si>
  <si>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</si>
  <si>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</si>
  <si>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</si>
  <si>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</si>
  <si>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</si>
  <si>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</si>
  <si>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</si>
  <si>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</si>
  <si>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</si>
  <si>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</si>
  <si>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</si>
  <si>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</si>
  <si>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</si>
  <si>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</si>
  <si>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</si>
  <si>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</si>
  <si>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</si>
  <si>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</si>
  <si>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</si>
  <si>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</si>
  <si>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</si>
  <si>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</si>
  <si>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</si>
  <si>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</si>
  <si>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</si>
  <si>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</si>
  <si>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</si>
  <si>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</si>
  <si>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</si>
  <si>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</si>
  <si>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</si>
  <si>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</si>
  <si>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</si>
  <si>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</si>
  <si>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</si>
  <si>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</si>
  <si>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</si>
  <si>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</si>
  <si>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</si>
  <si>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</si>
  <si>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</si>
  <si>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</si>
  <si>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</si>
  <si>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</si>
  <si>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</si>
  <si>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</si>
  <si>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</si>
  <si>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</si>
  <si>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</si>
  <si>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</si>
  <si>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</si>
  <si>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</si>
  <si>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</si>
  <si>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</si>
  <si>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суб’єктів господарювання, які отримали ліцензію з надання послуг з інкасації, 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</si>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</sst>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44896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44908</v>
      </c>
    </row>
    <row r="5" spans="1:15" x14ac:dyDescent="0.25">
      <c r="A5" t="s">
        <v>901</v>
      </c>
      <c r="B5">
        <v>411</v>
      </c>
      <c r="C5" s="26">
        <v>44895</v>
      </c>
      <c r="D5">
        <v>380526</v>
      </c>
      <c r="E5">
        <v>1</v>
      </c>
      <c r="F5">
        <v>1</v>
      </c>
      <c r="G5">
        <v>52225000000</v>
      </c>
    </row>
    <row r="6" spans="1:15" x14ac:dyDescent="0.25">
      <c r="A6" t="s">
        <v>902</v>
      </c>
      <c r="B6" s="26">
        <v>44908</v>
      </c>
      <c r="C6">
        <v>0</v>
      </c>
      <c r="D6">
        <v>1</v>
      </c>
      <c r="E6" t="b">
        <v>0</v>
      </c>
    </row>
    <row r="7" spans="1:15" x14ac:dyDescent="0.25">
      <c r="A7" t="s">
        <v>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6"/>
  <sheetViews>
    <sheetView tabSelected="1" topLeftCell="E1" workbookViewId="0">
      <selection activeCell="E20" sqref="E20:Q54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44896</v>
      </c>
      <c r="D1" s="1" t="str">
        <f>MID("00",1,2-LEN(DAY(C1)))&amp;DAY(C1)&amp;"."&amp;MID("00",1,2-LEN(MONTH(C1)))&amp;MONTH(C1)&amp;"."&amp;YEAR(C1)</f>
        <v>01.12.2022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01.12.2022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311783233.42000002</v>
      </c>
      <c r="J21" s="23">
        <v>220689197.65000001</v>
      </c>
      <c r="K21" s="23">
        <v>91094035.769999996</v>
      </c>
      <c r="L21" s="23">
        <v>311398173.64999998</v>
      </c>
      <c r="M21" s="23">
        <v>234759790.94999999</v>
      </c>
      <c r="N21" s="23">
        <v>76638382.700000003</v>
      </c>
      <c r="O21" s="23">
        <v>46891553.009999998</v>
      </c>
      <c r="P21" s="23">
        <v>17511669.899999999</v>
      </c>
      <c r="Q21" s="23">
        <v>29379883.109999999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569410833.05999994</v>
      </c>
      <c r="J22" s="23">
        <v>464791440.69999999</v>
      </c>
      <c r="K22" s="23">
        <v>104619392.36</v>
      </c>
      <c r="L22" s="23">
        <v>558316611.00999999</v>
      </c>
      <c r="M22" s="23">
        <v>464665675.19999999</v>
      </c>
      <c r="N22" s="23">
        <v>93650935.810000002</v>
      </c>
      <c r="O22" s="23">
        <v>172101749.80000001</v>
      </c>
      <c r="P22" s="23">
        <v>38358682.700000003</v>
      </c>
      <c r="Q22" s="23">
        <v>133743067.09999999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2645000</v>
      </c>
      <c r="J23" s="23">
        <v>2645000</v>
      </c>
      <c r="K23" s="23">
        <v>0</v>
      </c>
      <c r="L23" s="23">
        <v>3307000</v>
      </c>
      <c r="M23" s="23">
        <v>3307000</v>
      </c>
      <c r="N23" s="23">
        <v>0</v>
      </c>
      <c r="O23" s="23">
        <v>3071400</v>
      </c>
      <c r="P23" s="23">
        <v>3071400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193712002.69</v>
      </c>
      <c r="J24" s="23">
        <v>161493493.80000001</v>
      </c>
      <c r="K24" s="23">
        <v>32218508.890000001</v>
      </c>
      <c r="L24" s="23">
        <v>193712002.69</v>
      </c>
      <c r="M24" s="23">
        <v>161493493.80000001</v>
      </c>
      <c r="N24" s="23">
        <v>32218508.890000001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1077551069.1700001</v>
      </c>
      <c r="J25" s="23">
        <v>849619132.14999998</v>
      </c>
      <c r="K25" s="23">
        <v>227931937.02000001</v>
      </c>
      <c r="L25" s="23">
        <v>1066733787.35</v>
      </c>
      <c r="M25" s="23">
        <v>864225959.95000005</v>
      </c>
      <c r="N25" s="23">
        <v>202507827.40000001</v>
      </c>
      <c r="O25" s="23">
        <v>222064702.81</v>
      </c>
      <c r="P25" s="23">
        <v>58941752.600000001</v>
      </c>
      <c r="Q25" s="23">
        <v>163122950.21000001</v>
      </c>
    </row>
    <row r="26" spans="5:29" s="12" customFormat="1" ht="38.25" x14ac:dyDescent="0.2">
      <c r="E26" s="8">
        <f t="shared" si="0"/>
        <v>7</v>
      </c>
      <c r="F26" s="21" t="s">
        <v>44</v>
      </c>
      <c r="G26" s="21" t="s">
        <v>45</v>
      </c>
      <c r="H26" s="22" t="s">
        <v>46</v>
      </c>
      <c r="I26" s="23">
        <v>10736.24</v>
      </c>
      <c r="J26" s="23">
        <v>9250</v>
      </c>
      <c r="K26" s="23">
        <v>1486.24</v>
      </c>
      <c r="L26" s="23">
        <v>1933.12</v>
      </c>
      <c r="M26" s="23">
        <v>0</v>
      </c>
      <c r="N26" s="23">
        <v>1933.12</v>
      </c>
      <c r="O26" s="23">
        <v>-37218.839999999997</v>
      </c>
      <c r="P26" s="23">
        <v>-3566.2</v>
      </c>
      <c r="Q26" s="23">
        <v>-33652.639999999999</v>
      </c>
      <c r="X26" s="15"/>
      <c r="Z26" s="16"/>
    </row>
    <row r="27" spans="5:29" s="12" customFormat="1" ht="38.25" x14ac:dyDescent="0.2">
      <c r="E27" s="8">
        <f t="shared" si="0"/>
        <v>8</v>
      </c>
      <c r="F27" s="21" t="s">
        <v>47</v>
      </c>
      <c r="G27" s="21" t="s">
        <v>45</v>
      </c>
      <c r="H27" s="22"/>
      <c r="I27" s="23">
        <v>10736.24</v>
      </c>
      <c r="J27" s="23">
        <v>9250</v>
      </c>
      <c r="K27" s="23">
        <v>1486.24</v>
      </c>
      <c r="L27" s="23">
        <v>1933.12</v>
      </c>
      <c r="M27" s="23">
        <v>0</v>
      </c>
      <c r="N27" s="23">
        <v>1933.12</v>
      </c>
      <c r="O27" s="23">
        <v>-37218.839999999997</v>
      </c>
      <c r="P27" s="23">
        <v>-3566.2</v>
      </c>
      <c r="Q27" s="23">
        <v>-33652.639999999999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1077561805.4100001</v>
      </c>
      <c r="J28" s="23">
        <v>849628382.14999998</v>
      </c>
      <c r="K28" s="23">
        <v>227933423.25999999</v>
      </c>
      <c r="L28" s="23">
        <v>1066735720.47</v>
      </c>
      <c r="M28" s="23">
        <v>864225959.95000005</v>
      </c>
      <c r="N28" s="23">
        <v>202509760.52000001</v>
      </c>
      <c r="O28" s="23">
        <v>222027483.97</v>
      </c>
      <c r="P28" s="23">
        <v>58938186.399999999</v>
      </c>
      <c r="Q28" s="23">
        <v>163089297.56999999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534888.32999999996</v>
      </c>
      <c r="J29" s="23">
        <v>0</v>
      </c>
      <c r="K29" s="23">
        <v>534888.32999999996</v>
      </c>
      <c r="L29" s="23">
        <v>382538.34</v>
      </c>
      <c r="M29" s="23">
        <v>0</v>
      </c>
      <c r="N29" s="23">
        <v>382538.34</v>
      </c>
      <c r="O29" s="23">
        <v>3147904.99</v>
      </c>
      <c r="P29" s="23">
        <v>0</v>
      </c>
      <c r="Q29" s="23">
        <v>3147904.99</v>
      </c>
    </row>
    <row r="30" spans="5:29" s="12" customFormat="1" ht="25.5" x14ac:dyDescent="0.2">
      <c r="E30" s="8">
        <f t="shared" si="0"/>
        <v>11</v>
      </c>
      <c r="F30" s="21" t="s">
        <v>52</v>
      </c>
      <c r="G30" s="21" t="s">
        <v>53</v>
      </c>
      <c r="H30" s="22" t="s">
        <v>35</v>
      </c>
      <c r="I30" s="23">
        <v>18986.38</v>
      </c>
      <c r="J30" s="23">
        <v>0</v>
      </c>
      <c r="K30" s="23">
        <v>18986.38</v>
      </c>
      <c r="L30" s="23">
        <v>18986.38</v>
      </c>
      <c r="M30" s="23">
        <v>0</v>
      </c>
      <c r="N30" s="23">
        <v>18986.38</v>
      </c>
      <c r="O30" s="23">
        <v>0</v>
      </c>
      <c r="P30" s="23">
        <v>0</v>
      </c>
      <c r="Q30" s="23">
        <v>0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55</v>
      </c>
      <c r="H31" s="22"/>
      <c r="I31" s="23">
        <v>553874.71</v>
      </c>
      <c r="J31" s="23">
        <v>0</v>
      </c>
      <c r="K31" s="23">
        <v>553874.71</v>
      </c>
      <c r="L31" s="23">
        <v>401524.72</v>
      </c>
      <c r="M31" s="23">
        <v>0</v>
      </c>
      <c r="N31" s="23">
        <v>401524.72</v>
      </c>
      <c r="O31" s="23">
        <v>3147904.99</v>
      </c>
      <c r="P31" s="23">
        <v>0</v>
      </c>
      <c r="Q31" s="23">
        <v>3147904.99</v>
      </c>
      <c r="Z31" s="18"/>
    </row>
    <row r="32" spans="5:29" s="12" customFormat="1" x14ac:dyDescent="0.2">
      <c r="E32" s="8">
        <f t="shared" si="0"/>
        <v>13</v>
      </c>
      <c r="F32" s="21" t="s">
        <v>56</v>
      </c>
      <c r="G32" s="21" t="s">
        <v>55</v>
      </c>
      <c r="H32" s="22"/>
      <c r="I32" s="23">
        <v>553874.71</v>
      </c>
      <c r="J32" s="23">
        <v>0</v>
      </c>
      <c r="K32" s="23">
        <v>553874.71</v>
      </c>
      <c r="L32" s="23">
        <v>401524.72</v>
      </c>
      <c r="M32" s="23">
        <v>0</v>
      </c>
      <c r="N32" s="23">
        <v>401524.72</v>
      </c>
      <c r="O32" s="23">
        <v>3147904.99</v>
      </c>
      <c r="P32" s="23">
        <v>0</v>
      </c>
      <c r="Q32" s="23">
        <v>3147904.99</v>
      </c>
      <c r="Z32" s="20"/>
    </row>
    <row r="33" spans="5:17" ht="51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17062933492.309999</v>
      </c>
      <c r="J33" s="23">
        <v>17062933492.309999</v>
      </c>
      <c r="K33" s="23">
        <v>0</v>
      </c>
      <c r="L33" s="23">
        <v>17172655425.959999</v>
      </c>
      <c r="M33" s="23">
        <v>17172655425.959999</v>
      </c>
      <c r="N33" s="23">
        <v>0</v>
      </c>
      <c r="O33" s="23">
        <v>165298183.88</v>
      </c>
      <c r="P33" s="23">
        <v>165298183.88</v>
      </c>
      <c r="Q33" s="23">
        <v>0</v>
      </c>
    </row>
    <row r="34" spans="5:17" ht="38.2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17062933492.309999</v>
      </c>
      <c r="J34" s="23">
        <v>17062933492.309999</v>
      </c>
      <c r="K34" s="23">
        <v>0</v>
      </c>
      <c r="L34" s="23">
        <v>17172655425.959999</v>
      </c>
      <c r="M34" s="23">
        <v>17172655425.959999</v>
      </c>
      <c r="N34" s="23">
        <v>0</v>
      </c>
      <c r="O34" s="23">
        <v>165298183.88</v>
      </c>
      <c r="P34" s="23">
        <v>165298183.88</v>
      </c>
      <c r="Q34" s="23">
        <v>0</v>
      </c>
    </row>
    <row r="35" spans="5:17" ht="25.5" x14ac:dyDescent="0.2">
      <c r="E35" s="8">
        <f t="shared" si="0"/>
        <v>16</v>
      </c>
      <c r="F35" s="21" t="s">
        <v>61</v>
      </c>
      <c r="G35" s="21" t="s">
        <v>62</v>
      </c>
      <c r="H35" s="22"/>
      <c r="I35" s="23">
        <v>17062933492.309999</v>
      </c>
      <c r="J35" s="23">
        <v>17062933492.309999</v>
      </c>
      <c r="K35" s="23">
        <v>0</v>
      </c>
      <c r="L35" s="23">
        <v>17172655425.959999</v>
      </c>
      <c r="M35" s="23">
        <v>17172655425.959999</v>
      </c>
      <c r="N35" s="23">
        <v>0</v>
      </c>
      <c r="O35" s="23">
        <v>165298183.88</v>
      </c>
      <c r="P35" s="23">
        <v>165298183.88</v>
      </c>
      <c r="Q35" s="23">
        <v>0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497669720</v>
      </c>
      <c r="J36" s="23">
        <v>490356000</v>
      </c>
      <c r="K36" s="23">
        <v>7313720</v>
      </c>
      <c r="L36" s="23">
        <v>611275694.60000002</v>
      </c>
      <c r="M36" s="23">
        <v>596246000</v>
      </c>
      <c r="N36" s="23">
        <v>15029694.6</v>
      </c>
      <c r="O36" s="23">
        <v>674424735.60000002</v>
      </c>
      <c r="P36" s="23">
        <v>661772000</v>
      </c>
      <c r="Q36" s="23">
        <v>12652735.6</v>
      </c>
    </row>
    <row r="37" spans="5:17" ht="102" x14ac:dyDescent="0.2">
      <c r="E37" s="8">
        <f t="shared" si="0"/>
        <v>18</v>
      </c>
      <c r="F37" s="21" t="s">
        <v>65</v>
      </c>
      <c r="G37" s="21" t="s">
        <v>66</v>
      </c>
      <c r="H37" s="22" t="s">
        <v>35</v>
      </c>
      <c r="I37" s="23">
        <v>40399214.479999997</v>
      </c>
      <c r="J37" s="23">
        <v>40306694.090000004</v>
      </c>
      <c r="K37" s="23">
        <v>92520.39</v>
      </c>
      <c r="L37" s="23">
        <v>27647640.050000001</v>
      </c>
      <c r="M37" s="23">
        <v>27571202.550000001</v>
      </c>
      <c r="N37" s="23">
        <v>76437.5</v>
      </c>
      <c r="O37" s="23">
        <v>38057345.780000001</v>
      </c>
      <c r="P37" s="23">
        <v>38029084.469999999</v>
      </c>
      <c r="Q37" s="23">
        <v>28261.31</v>
      </c>
    </row>
    <row r="38" spans="5:17" ht="102" x14ac:dyDescent="0.2">
      <c r="E38" s="8">
        <f t="shared" si="0"/>
        <v>19</v>
      </c>
      <c r="F38" s="21" t="s">
        <v>65</v>
      </c>
      <c r="G38" s="21" t="s">
        <v>66</v>
      </c>
      <c r="H38" s="22" t="s">
        <v>46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-808955.27</v>
      </c>
      <c r="P38" s="23">
        <v>-792782.08</v>
      </c>
      <c r="Q38" s="23">
        <v>-16173.19</v>
      </c>
    </row>
    <row r="39" spans="5:17" ht="127.5" x14ac:dyDescent="0.2">
      <c r="E39" s="8">
        <f t="shared" si="0"/>
        <v>20</v>
      </c>
      <c r="F39" s="21" t="s">
        <v>67</v>
      </c>
      <c r="G39" s="21" t="s">
        <v>68</v>
      </c>
      <c r="H39" s="22" t="s">
        <v>35</v>
      </c>
      <c r="I39" s="23">
        <v>26232363.719999999</v>
      </c>
      <c r="J39" s="23">
        <v>26211253.370000001</v>
      </c>
      <c r="K39" s="23">
        <v>21110.35</v>
      </c>
      <c r="L39" s="23">
        <v>59270887.18</v>
      </c>
      <c r="M39" s="23">
        <v>59262881.189999998</v>
      </c>
      <c r="N39" s="23">
        <v>8005.99</v>
      </c>
      <c r="O39" s="23">
        <v>5844.93</v>
      </c>
      <c r="P39" s="23">
        <v>2765.12</v>
      </c>
      <c r="Q39" s="23">
        <v>3079.81</v>
      </c>
    </row>
    <row r="40" spans="5:17" ht="127.5" x14ac:dyDescent="0.2">
      <c r="E40" s="8">
        <f t="shared" si="0"/>
        <v>21</v>
      </c>
      <c r="F40" s="21" t="s">
        <v>67</v>
      </c>
      <c r="G40" s="21" t="s">
        <v>68</v>
      </c>
      <c r="H40" s="22" t="s">
        <v>46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-77260518.579999998</v>
      </c>
      <c r="P40" s="23">
        <v>-77260409.609999999</v>
      </c>
      <c r="Q40" s="23">
        <v>-108.97</v>
      </c>
    </row>
    <row r="41" spans="5:17" ht="114.75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32174437.359999999</v>
      </c>
      <c r="J41" s="23">
        <v>32037707</v>
      </c>
      <c r="K41" s="23">
        <v>136730.35999999999</v>
      </c>
      <c r="L41" s="23">
        <v>49660038.799999997</v>
      </c>
      <c r="M41" s="23">
        <v>49517822.049999997</v>
      </c>
      <c r="N41" s="23">
        <v>142216.75</v>
      </c>
      <c r="O41" s="23">
        <v>15571803.279999999</v>
      </c>
      <c r="P41" s="23">
        <v>15426833.65</v>
      </c>
      <c r="Q41" s="23">
        <v>144969.63</v>
      </c>
    </row>
    <row r="42" spans="5:17" ht="89.25" x14ac:dyDescent="0.2">
      <c r="E42" s="8">
        <f t="shared" si="0"/>
        <v>23</v>
      </c>
      <c r="F42" s="21" t="s">
        <v>71</v>
      </c>
      <c r="G42" s="21" t="s">
        <v>72</v>
      </c>
      <c r="H42" s="22"/>
      <c r="I42" s="23">
        <v>596475735.55999994</v>
      </c>
      <c r="J42" s="23">
        <v>588911654.46000004</v>
      </c>
      <c r="K42" s="23">
        <v>7564081.0999999996</v>
      </c>
      <c r="L42" s="23">
        <v>747854260.63</v>
      </c>
      <c r="M42" s="23">
        <v>732597905.78999996</v>
      </c>
      <c r="N42" s="23">
        <v>15256354.84</v>
      </c>
      <c r="O42" s="23">
        <v>649990255.74000001</v>
      </c>
      <c r="P42" s="23">
        <v>637177491.54999995</v>
      </c>
      <c r="Q42" s="23">
        <v>12812764.189999999</v>
      </c>
    </row>
    <row r="43" spans="5:17" ht="102" x14ac:dyDescent="0.2">
      <c r="E43" s="8">
        <f t="shared" si="0"/>
        <v>24</v>
      </c>
      <c r="F43" s="21" t="s">
        <v>73</v>
      </c>
      <c r="G43" s="21" t="s">
        <v>74</v>
      </c>
      <c r="H43" s="22" t="s">
        <v>35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765112000</v>
      </c>
      <c r="P43" s="23">
        <v>765112000</v>
      </c>
      <c r="Q43" s="23">
        <v>0</v>
      </c>
    </row>
    <row r="44" spans="5:17" ht="127.5" x14ac:dyDescent="0.2">
      <c r="E44" s="8">
        <f t="shared" si="0"/>
        <v>25</v>
      </c>
      <c r="F44" s="21" t="s">
        <v>75</v>
      </c>
      <c r="G44" s="21" t="s">
        <v>76</v>
      </c>
      <c r="H44" s="22" t="s">
        <v>35</v>
      </c>
      <c r="I44" s="23">
        <v>552375.1</v>
      </c>
      <c r="J44" s="23">
        <v>552375.1</v>
      </c>
      <c r="K44" s="23">
        <v>0</v>
      </c>
      <c r="L44" s="23">
        <v>699876.25</v>
      </c>
      <c r="M44" s="23">
        <v>699876.25</v>
      </c>
      <c r="N44" s="23">
        <v>0</v>
      </c>
      <c r="O44" s="23">
        <v>9858001.25</v>
      </c>
      <c r="P44" s="23">
        <v>9858001.25</v>
      </c>
      <c r="Q44" s="23">
        <v>0</v>
      </c>
    </row>
    <row r="45" spans="5:17" ht="127.5" x14ac:dyDescent="0.2">
      <c r="E45" s="8">
        <f t="shared" si="0"/>
        <v>26</v>
      </c>
      <c r="F45" s="21" t="s">
        <v>75</v>
      </c>
      <c r="G45" s="21" t="s">
        <v>76</v>
      </c>
      <c r="H45" s="22" t="s">
        <v>46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-15185924.33</v>
      </c>
      <c r="P45" s="23">
        <v>-15185924.33</v>
      </c>
      <c r="Q45" s="23">
        <v>0</v>
      </c>
    </row>
    <row r="46" spans="5:17" ht="114.75" x14ac:dyDescent="0.2">
      <c r="E46" s="8">
        <f t="shared" si="0"/>
        <v>27</v>
      </c>
      <c r="F46" s="21" t="s">
        <v>77</v>
      </c>
      <c r="G46" s="21" t="s">
        <v>78</v>
      </c>
      <c r="H46" s="22" t="s">
        <v>35</v>
      </c>
      <c r="I46" s="23">
        <v>8790050.5899999999</v>
      </c>
      <c r="J46" s="23">
        <v>8790050.5899999999</v>
      </c>
      <c r="K46" s="23">
        <v>0</v>
      </c>
      <c r="L46" s="23">
        <v>30871623.649999999</v>
      </c>
      <c r="M46" s="23">
        <v>30871623.649999999</v>
      </c>
      <c r="N46" s="23">
        <v>0</v>
      </c>
      <c r="O46" s="23">
        <v>13207770.49</v>
      </c>
      <c r="P46" s="23">
        <v>13207770.49</v>
      </c>
      <c r="Q46" s="23">
        <v>0</v>
      </c>
    </row>
    <row r="47" spans="5:17" ht="102" x14ac:dyDescent="0.2">
      <c r="E47" s="8">
        <f t="shared" si="0"/>
        <v>28</v>
      </c>
      <c r="F47" s="21" t="s">
        <v>79</v>
      </c>
      <c r="G47" s="21" t="s">
        <v>80</v>
      </c>
      <c r="H47" s="22" t="s">
        <v>46</v>
      </c>
      <c r="I47" s="23">
        <v>399613.02</v>
      </c>
      <c r="J47" s="23">
        <v>399613.02</v>
      </c>
      <c r="K47" s="23">
        <v>0</v>
      </c>
      <c r="L47" s="23">
        <v>53773.08</v>
      </c>
      <c r="M47" s="23">
        <v>53773.08</v>
      </c>
      <c r="N47" s="23">
        <v>0</v>
      </c>
      <c r="O47" s="23">
        <v>-12026207.17</v>
      </c>
      <c r="P47" s="23">
        <v>-12026207.17</v>
      </c>
      <c r="Q47" s="23">
        <v>0</v>
      </c>
    </row>
    <row r="48" spans="5:17" ht="89.2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9742038.7100000009</v>
      </c>
      <c r="J48" s="23">
        <v>9742038.7100000009</v>
      </c>
      <c r="K48" s="23">
        <v>0</v>
      </c>
      <c r="L48" s="23">
        <v>31625272.98</v>
      </c>
      <c r="M48" s="23">
        <v>31625272.98</v>
      </c>
      <c r="N48" s="23">
        <v>0</v>
      </c>
      <c r="O48" s="23">
        <v>760965640.24000001</v>
      </c>
      <c r="P48" s="23">
        <v>760965640.24000001</v>
      </c>
      <c r="Q48" s="23">
        <v>0</v>
      </c>
    </row>
    <row r="49" spans="5:17" ht="89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10796000000</v>
      </c>
      <c r="J49" s="23">
        <v>10796000000</v>
      </c>
      <c r="K49" s="23">
        <v>0</v>
      </c>
      <c r="L49" s="23">
        <v>10887000000</v>
      </c>
      <c r="M49" s="23">
        <v>10887000000</v>
      </c>
      <c r="N49" s="23">
        <v>0</v>
      </c>
      <c r="O49" s="23">
        <v>737000000</v>
      </c>
      <c r="P49" s="23">
        <v>737000000</v>
      </c>
      <c r="Q49" s="23">
        <v>0</v>
      </c>
    </row>
    <row r="50" spans="5:17" ht="114.75" x14ac:dyDescent="0.2">
      <c r="E50" s="8">
        <f t="shared" si="0"/>
        <v>31</v>
      </c>
      <c r="F50" s="21" t="s">
        <v>85</v>
      </c>
      <c r="G50" s="21" t="s">
        <v>86</v>
      </c>
      <c r="H50" s="22" t="s">
        <v>35</v>
      </c>
      <c r="I50" s="23">
        <v>7820029.3300000001</v>
      </c>
      <c r="J50" s="23">
        <v>7820029.3300000001</v>
      </c>
      <c r="K50" s="23">
        <v>0</v>
      </c>
      <c r="L50" s="23">
        <v>7877372.0700000003</v>
      </c>
      <c r="M50" s="23">
        <v>7877372.0700000003</v>
      </c>
      <c r="N50" s="23">
        <v>0</v>
      </c>
      <c r="O50" s="23">
        <v>464413.18</v>
      </c>
      <c r="P50" s="23">
        <v>464413.18</v>
      </c>
      <c r="Q50" s="23">
        <v>0</v>
      </c>
    </row>
    <row r="51" spans="5:17" ht="89.25" x14ac:dyDescent="0.2">
      <c r="E51" s="8">
        <f t="shared" si="0"/>
        <v>32</v>
      </c>
      <c r="F51" s="21" t="s">
        <v>87</v>
      </c>
      <c r="G51" s="21" t="s">
        <v>84</v>
      </c>
      <c r="H51" s="22"/>
      <c r="I51" s="23">
        <v>10803820029.33</v>
      </c>
      <c r="J51" s="23">
        <v>10803820029.33</v>
      </c>
      <c r="K51" s="23">
        <v>0</v>
      </c>
      <c r="L51" s="23">
        <v>10894877372.07</v>
      </c>
      <c r="M51" s="23">
        <v>10894877372.07</v>
      </c>
      <c r="N51" s="23">
        <v>0</v>
      </c>
      <c r="O51" s="23">
        <v>737464413.17999995</v>
      </c>
      <c r="P51" s="23">
        <v>737464413.17999995</v>
      </c>
      <c r="Q51" s="23">
        <v>0</v>
      </c>
    </row>
    <row r="52" spans="5:17" ht="114.75" x14ac:dyDescent="0.2">
      <c r="E52" s="8">
        <f t="shared" si="0"/>
        <v>33</v>
      </c>
      <c r="F52" s="21" t="s">
        <v>88</v>
      </c>
      <c r="G52" s="21" t="s">
        <v>89</v>
      </c>
      <c r="H52" s="22"/>
      <c r="I52" s="23">
        <v>11410037803.6</v>
      </c>
      <c r="J52" s="23">
        <v>11402473722.5</v>
      </c>
      <c r="K52" s="23">
        <v>7564081.0999999996</v>
      </c>
      <c r="L52" s="23">
        <v>11674356905.68</v>
      </c>
      <c r="M52" s="23">
        <v>11659100550.84</v>
      </c>
      <c r="N52" s="23">
        <v>15256354.84</v>
      </c>
      <c r="O52" s="23">
        <v>2148420309.1599998</v>
      </c>
      <c r="P52" s="23">
        <v>2135607544.97</v>
      </c>
      <c r="Q52" s="23">
        <v>12812764.189999999</v>
      </c>
    </row>
    <row r="53" spans="5:17" ht="38.25" x14ac:dyDescent="0.2">
      <c r="E53" s="8">
        <f t="shared" si="0"/>
        <v>34</v>
      </c>
      <c r="F53" s="21" t="s">
        <v>90</v>
      </c>
      <c r="G53" s="21" t="s">
        <v>91</v>
      </c>
      <c r="H53" s="22" t="s">
        <v>35</v>
      </c>
      <c r="I53" s="23">
        <v>4568585513.0799999</v>
      </c>
      <c r="J53" s="23">
        <v>94950000</v>
      </c>
      <c r="K53" s="23">
        <v>4473635513.0799999</v>
      </c>
      <c r="L53" s="23">
        <v>4512184559.5699997</v>
      </c>
      <c r="M53" s="23">
        <v>95359510.659999996</v>
      </c>
      <c r="N53" s="23">
        <v>4416825048.9099998</v>
      </c>
      <c r="O53" s="23">
        <v>476932259.29000002</v>
      </c>
      <c r="P53" s="23">
        <v>17811704.34</v>
      </c>
      <c r="Q53" s="23">
        <v>459120554.94999999</v>
      </c>
    </row>
    <row r="54" spans="5:17" ht="25.5" x14ac:dyDescent="0.2">
      <c r="E54" s="8">
        <f t="shared" si="0"/>
        <v>35</v>
      </c>
      <c r="F54" s="21" t="s">
        <v>92</v>
      </c>
      <c r="G54" s="21" t="s">
        <v>93</v>
      </c>
      <c r="H54" s="22" t="s">
        <v>46</v>
      </c>
      <c r="I54" s="23">
        <v>167179.89000000001</v>
      </c>
      <c r="J54" s="23">
        <v>0</v>
      </c>
      <c r="K54" s="23">
        <v>167179.89000000001</v>
      </c>
      <c r="L54" s="23">
        <v>258361.16</v>
      </c>
      <c r="M54" s="23">
        <v>0</v>
      </c>
      <c r="N54" s="23">
        <v>258361.16</v>
      </c>
      <c r="O54" s="23">
        <v>-2789437.41</v>
      </c>
      <c r="P54" s="23">
        <v>0</v>
      </c>
      <c r="Q54" s="23">
        <v>-2789437.41</v>
      </c>
    </row>
    <row r="55" spans="5:17" ht="25.5" x14ac:dyDescent="0.2">
      <c r="E55" s="8">
        <f t="shared" si="0"/>
        <v>36</v>
      </c>
      <c r="F55" s="21" t="s">
        <v>94</v>
      </c>
      <c r="G55" s="21" t="s">
        <v>95</v>
      </c>
      <c r="H55" s="22"/>
      <c r="I55" s="23">
        <v>4568752692.9700003</v>
      </c>
      <c r="J55" s="23">
        <v>94950000</v>
      </c>
      <c r="K55" s="23">
        <v>4473802692.9700003</v>
      </c>
      <c r="L55" s="23">
        <v>4512442920.7299995</v>
      </c>
      <c r="M55" s="23">
        <v>95359510.659999996</v>
      </c>
      <c r="N55" s="23">
        <v>4417083410.0699997</v>
      </c>
      <c r="O55" s="23">
        <v>474142821.88</v>
      </c>
      <c r="P55" s="23">
        <v>17811704.34</v>
      </c>
      <c r="Q55" s="23">
        <v>456331117.54000002</v>
      </c>
    </row>
    <row r="56" spans="5:17" x14ac:dyDescent="0.2">
      <c r="E56" s="8">
        <f t="shared" si="0"/>
        <v>37</v>
      </c>
      <c r="F56" s="21" t="s">
        <v>96</v>
      </c>
      <c r="G56" s="21" t="s">
        <v>97</v>
      </c>
      <c r="H56" s="22"/>
      <c r="I56" s="23">
        <v>4568752692.9700003</v>
      </c>
      <c r="J56" s="23">
        <v>94950000</v>
      </c>
      <c r="K56" s="23">
        <v>4473802692.9700003</v>
      </c>
      <c r="L56" s="23">
        <v>4512442920.7299995</v>
      </c>
      <c r="M56" s="23">
        <v>95359510.659999996</v>
      </c>
      <c r="N56" s="23">
        <v>4417083410.0699997</v>
      </c>
      <c r="O56" s="23">
        <v>474142821.88</v>
      </c>
      <c r="P56" s="23">
        <v>17811704.34</v>
      </c>
      <c r="Q56" s="23">
        <v>456331117.54000002</v>
      </c>
    </row>
    <row r="57" spans="5:17" ht="38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360260566.19999999</v>
      </c>
      <c r="J57" s="23">
        <v>273450000</v>
      </c>
      <c r="K57" s="23">
        <v>86810566.200000003</v>
      </c>
      <c r="L57" s="23">
        <v>360260566.19999999</v>
      </c>
      <c r="M57" s="23">
        <v>273450000</v>
      </c>
      <c r="N57" s="23">
        <v>86810566.200000003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26694536.690000001</v>
      </c>
      <c r="J58" s="23">
        <v>26694536.690000001</v>
      </c>
      <c r="K58" s="23">
        <v>0</v>
      </c>
      <c r="L58" s="23">
        <v>26622767.649999999</v>
      </c>
      <c r="M58" s="23">
        <v>26622767.649999999</v>
      </c>
      <c r="N58" s="23">
        <v>0</v>
      </c>
      <c r="O58" s="23">
        <v>2615677.2999999998</v>
      </c>
      <c r="P58" s="23">
        <v>2615677.2999999998</v>
      </c>
      <c r="Q58" s="23">
        <v>0</v>
      </c>
    </row>
    <row r="59" spans="5:17" ht="38.25" x14ac:dyDescent="0.2">
      <c r="E59" s="8">
        <f t="shared" si="0"/>
        <v>40</v>
      </c>
      <c r="F59" s="21" t="s">
        <v>102</v>
      </c>
      <c r="G59" s="21" t="s">
        <v>103</v>
      </c>
      <c r="H59" s="22"/>
      <c r="I59" s="23">
        <v>386955102.88999999</v>
      </c>
      <c r="J59" s="23">
        <v>300144536.69</v>
      </c>
      <c r="K59" s="23">
        <v>86810566.200000003</v>
      </c>
      <c r="L59" s="23">
        <v>386883333.85000002</v>
      </c>
      <c r="M59" s="23">
        <v>300072767.64999998</v>
      </c>
      <c r="N59" s="23">
        <v>86810566.200000003</v>
      </c>
      <c r="O59" s="23">
        <v>2615677.2999999998</v>
      </c>
      <c r="P59" s="23">
        <v>2615677.2999999998</v>
      </c>
      <c r="Q59" s="23">
        <v>0</v>
      </c>
    </row>
    <row r="60" spans="5:17" ht="25.5" x14ac:dyDescent="0.2">
      <c r="E60" s="8">
        <f t="shared" si="0"/>
        <v>41</v>
      </c>
      <c r="F60" s="21" t="s">
        <v>104</v>
      </c>
      <c r="G60" s="21" t="s">
        <v>105</v>
      </c>
      <c r="H60" s="22" t="s">
        <v>35</v>
      </c>
      <c r="I60" s="23">
        <v>5346512.28</v>
      </c>
      <c r="J60" s="23">
        <v>5346512.28</v>
      </c>
      <c r="K60" s="23">
        <v>0</v>
      </c>
      <c r="L60" s="23">
        <v>346512.28</v>
      </c>
      <c r="M60" s="23">
        <v>346512.28</v>
      </c>
      <c r="N60" s="23">
        <v>0</v>
      </c>
      <c r="O60" s="23">
        <v>19150000</v>
      </c>
      <c r="P60" s="23">
        <v>19150000</v>
      </c>
      <c r="Q60" s="23">
        <v>0</v>
      </c>
    </row>
    <row r="61" spans="5:17" x14ac:dyDescent="0.2">
      <c r="E61" s="8">
        <f t="shared" si="0"/>
        <v>42</v>
      </c>
      <c r="F61" s="21" t="s">
        <v>106</v>
      </c>
      <c r="G61" s="21"/>
      <c r="H61" s="22"/>
      <c r="I61" s="23">
        <v>5346512.28</v>
      </c>
      <c r="J61" s="23">
        <v>5346512.28</v>
      </c>
      <c r="K61" s="23">
        <v>0</v>
      </c>
      <c r="L61" s="23">
        <v>346512.28</v>
      </c>
      <c r="M61" s="23">
        <v>346512.28</v>
      </c>
      <c r="N61" s="23">
        <v>0</v>
      </c>
      <c r="O61" s="23">
        <v>19150000</v>
      </c>
      <c r="P61" s="23">
        <v>19150000</v>
      </c>
      <c r="Q61" s="23">
        <v>0</v>
      </c>
    </row>
    <row r="62" spans="5:17" ht="38.25" x14ac:dyDescent="0.2">
      <c r="E62" s="8">
        <f t="shared" si="0"/>
        <v>43</v>
      </c>
      <c r="F62" s="21" t="s">
        <v>107</v>
      </c>
      <c r="G62" s="21" t="s">
        <v>103</v>
      </c>
      <c r="H62" s="22"/>
      <c r="I62" s="23">
        <v>392301615.17000002</v>
      </c>
      <c r="J62" s="23">
        <v>305491048.97000003</v>
      </c>
      <c r="K62" s="23">
        <v>86810566.200000003</v>
      </c>
      <c r="L62" s="23">
        <v>387229846.13</v>
      </c>
      <c r="M62" s="23">
        <v>300419279.93000001</v>
      </c>
      <c r="N62" s="23">
        <v>86810566.200000003</v>
      </c>
      <c r="O62" s="23">
        <v>21765677.300000001</v>
      </c>
      <c r="P62" s="23">
        <v>21765677.300000001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32</v>
      </c>
      <c r="H63" s="22"/>
      <c r="I63" s="23">
        <v>34512141284.169998</v>
      </c>
      <c r="J63" s="23">
        <v>29715476645.93</v>
      </c>
      <c r="K63" s="23">
        <v>4796664638.2399998</v>
      </c>
      <c r="L63" s="23">
        <v>34813822343.690002</v>
      </c>
      <c r="M63" s="23">
        <v>30091760727.34</v>
      </c>
      <c r="N63" s="23">
        <v>4722061616.3500004</v>
      </c>
      <c r="O63" s="23">
        <v>3034802381.1799998</v>
      </c>
      <c r="P63" s="23">
        <v>2399421296.8899999</v>
      </c>
      <c r="Q63" s="23">
        <v>635381084.28999996</v>
      </c>
    </row>
    <row r="64" spans="5:17" x14ac:dyDescent="0.2">
      <c r="E64" s="8">
        <f t="shared" si="0"/>
        <v>45</v>
      </c>
      <c r="F64" s="21" t="s">
        <v>109</v>
      </c>
      <c r="G64" s="21" t="s">
        <v>110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111</v>
      </c>
      <c r="G65" s="21" t="s">
        <v>112</v>
      </c>
      <c r="H65" s="22" t="s">
        <v>35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64465050</v>
      </c>
      <c r="P65" s="23">
        <v>470000</v>
      </c>
      <c r="Q65" s="23">
        <v>63995050</v>
      </c>
    </row>
    <row r="66" spans="5:17" ht="89.25" x14ac:dyDescent="0.2">
      <c r="E66" s="8">
        <f t="shared" si="0"/>
        <v>47</v>
      </c>
      <c r="F66" s="21" t="s">
        <v>113</v>
      </c>
      <c r="G66" s="21" t="s">
        <v>114</v>
      </c>
      <c r="H66" s="22" t="s">
        <v>35</v>
      </c>
      <c r="I66" s="23">
        <v>100460862.79000001</v>
      </c>
      <c r="J66" s="23">
        <v>99165427.730000004</v>
      </c>
      <c r="K66" s="23">
        <v>1295435.06</v>
      </c>
      <c r="L66" s="23">
        <v>113496788.19</v>
      </c>
      <c r="M66" s="23">
        <v>111617529.70999999</v>
      </c>
      <c r="N66" s="23">
        <v>1879258.48</v>
      </c>
      <c r="O66" s="23">
        <v>1041446659.53</v>
      </c>
      <c r="P66" s="23">
        <v>952184864</v>
      </c>
      <c r="Q66" s="23">
        <v>89261795.530000001</v>
      </c>
    </row>
    <row r="67" spans="5:17" ht="114.75" x14ac:dyDescent="0.2">
      <c r="E67" s="8">
        <f t="shared" si="0"/>
        <v>48</v>
      </c>
      <c r="F67" s="21" t="s">
        <v>115</v>
      </c>
      <c r="G67" s="21" t="s">
        <v>116</v>
      </c>
      <c r="H67" s="22" t="s">
        <v>35</v>
      </c>
      <c r="I67" s="23">
        <v>548388.41</v>
      </c>
      <c r="J67" s="23">
        <v>548388.41</v>
      </c>
      <c r="K67" s="23">
        <v>0</v>
      </c>
      <c r="L67" s="23">
        <v>1080506.3799999999</v>
      </c>
      <c r="M67" s="23">
        <v>1080506.3799999999</v>
      </c>
      <c r="N67" s="23">
        <v>0</v>
      </c>
      <c r="O67" s="23">
        <v>252155.66</v>
      </c>
      <c r="P67" s="23">
        <v>252155.66</v>
      </c>
      <c r="Q67" s="23">
        <v>0</v>
      </c>
    </row>
    <row r="68" spans="5:17" ht="114.75" x14ac:dyDescent="0.2">
      <c r="E68" s="8">
        <f t="shared" si="0"/>
        <v>49</v>
      </c>
      <c r="F68" s="21" t="s">
        <v>115</v>
      </c>
      <c r="G68" s="21" t="s">
        <v>116</v>
      </c>
      <c r="H68" s="22" t="s">
        <v>46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-8343235.4000000004</v>
      </c>
      <c r="P68" s="23">
        <v>-8343235.4000000004</v>
      </c>
      <c r="Q68" s="23">
        <v>0</v>
      </c>
    </row>
    <row r="69" spans="5:17" ht="102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17115610.16</v>
      </c>
      <c r="J69" s="23">
        <v>16519746.99</v>
      </c>
      <c r="K69" s="23">
        <v>595863.17000000004</v>
      </c>
      <c r="L69" s="23">
        <v>17501344.850000001</v>
      </c>
      <c r="M69" s="23">
        <v>16890740.09</v>
      </c>
      <c r="N69" s="23">
        <v>610604.76</v>
      </c>
      <c r="O69" s="23">
        <v>43532859.25</v>
      </c>
      <c r="P69" s="23">
        <v>42587258.299999997</v>
      </c>
      <c r="Q69" s="23">
        <v>945600.95</v>
      </c>
    </row>
    <row r="70" spans="5:17" ht="102" x14ac:dyDescent="0.2">
      <c r="E70" s="8">
        <f t="shared" si="0"/>
        <v>51</v>
      </c>
      <c r="F70" s="21" t="s">
        <v>119</v>
      </c>
      <c r="G70" s="21" t="s">
        <v>120</v>
      </c>
      <c r="H70" s="22" t="s">
        <v>46</v>
      </c>
      <c r="I70" s="23">
        <v>6023214.8600000003</v>
      </c>
      <c r="J70" s="23">
        <v>6015336.8200000003</v>
      </c>
      <c r="K70" s="23">
        <v>7878.04</v>
      </c>
      <c r="L70" s="23">
        <v>6381254.4800000004</v>
      </c>
      <c r="M70" s="23">
        <v>5403056.0499999998</v>
      </c>
      <c r="N70" s="23">
        <v>978198.43</v>
      </c>
      <c r="O70" s="23">
        <v>-109486649.45999999</v>
      </c>
      <c r="P70" s="23">
        <v>-104551677.48</v>
      </c>
      <c r="Q70" s="23">
        <v>-4934971.9800000004</v>
      </c>
    </row>
    <row r="71" spans="5:17" ht="89.25" x14ac:dyDescent="0.2">
      <c r="E71" s="8">
        <f t="shared" si="0"/>
        <v>52</v>
      </c>
      <c r="F71" s="21" t="s">
        <v>121</v>
      </c>
      <c r="G71" s="21" t="s">
        <v>114</v>
      </c>
      <c r="H71" s="22"/>
      <c r="I71" s="23">
        <v>124148076.22</v>
      </c>
      <c r="J71" s="23">
        <v>122248899.95</v>
      </c>
      <c r="K71" s="23">
        <v>1899176.27</v>
      </c>
      <c r="L71" s="23">
        <v>138459893.90000001</v>
      </c>
      <c r="M71" s="23">
        <v>134991832.22999999</v>
      </c>
      <c r="N71" s="23">
        <v>3468061.67</v>
      </c>
      <c r="O71" s="23">
        <v>1031866839.58</v>
      </c>
      <c r="P71" s="23">
        <v>882599365.08000004</v>
      </c>
      <c r="Q71" s="23">
        <v>149267474.5</v>
      </c>
    </row>
    <row r="72" spans="5:17" ht="89.25" x14ac:dyDescent="0.2">
      <c r="E72" s="8">
        <f t="shared" si="0"/>
        <v>53</v>
      </c>
      <c r="F72" s="21" t="s">
        <v>122</v>
      </c>
      <c r="G72" s="21" t="s">
        <v>123</v>
      </c>
      <c r="H72" s="22" t="s">
        <v>35</v>
      </c>
      <c r="I72" s="23">
        <v>0</v>
      </c>
      <c r="J72" s="23">
        <v>0</v>
      </c>
      <c r="K72" s="23">
        <v>0</v>
      </c>
      <c r="L72" s="23">
        <v>69702.5</v>
      </c>
      <c r="M72" s="23">
        <v>69702.5</v>
      </c>
      <c r="N72" s="23">
        <v>0</v>
      </c>
      <c r="O72" s="23">
        <v>139405</v>
      </c>
      <c r="P72" s="23">
        <v>139405</v>
      </c>
      <c r="Q72" s="23">
        <v>0</v>
      </c>
    </row>
    <row r="73" spans="5:17" ht="114.75" x14ac:dyDescent="0.2">
      <c r="E73" s="8">
        <f t="shared" si="0"/>
        <v>54</v>
      </c>
      <c r="F73" s="21" t="s">
        <v>124</v>
      </c>
      <c r="G73" s="21" t="s">
        <v>125</v>
      </c>
      <c r="H73" s="22" t="s">
        <v>35</v>
      </c>
      <c r="I73" s="23">
        <v>80.400000000000006</v>
      </c>
      <c r="J73" s="23">
        <v>80.400000000000006</v>
      </c>
      <c r="K73" s="23">
        <v>0</v>
      </c>
      <c r="L73" s="23">
        <v>437.74</v>
      </c>
      <c r="M73" s="23">
        <v>437.74</v>
      </c>
      <c r="N73" s="23">
        <v>0</v>
      </c>
      <c r="O73" s="23">
        <v>690.58</v>
      </c>
      <c r="P73" s="23">
        <v>690.58</v>
      </c>
      <c r="Q73" s="23">
        <v>0</v>
      </c>
    </row>
    <row r="74" spans="5:17" ht="102" x14ac:dyDescent="0.2">
      <c r="E74" s="8">
        <f t="shared" si="0"/>
        <v>55</v>
      </c>
      <c r="F74" s="21" t="s">
        <v>126</v>
      </c>
      <c r="G74" s="21" t="s">
        <v>127</v>
      </c>
      <c r="H74" s="22" t="s">
        <v>35</v>
      </c>
      <c r="I74" s="23">
        <v>3168.94</v>
      </c>
      <c r="J74" s="23">
        <v>3168.94</v>
      </c>
      <c r="K74" s="23">
        <v>0</v>
      </c>
      <c r="L74" s="23">
        <v>3524.14</v>
      </c>
      <c r="M74" s="23">
        <v>3524.14</v>
      </c>
      <c r="N74" s="23">
        <v>0</v>
      </c>
      <c r="O74" s="23">
        <v>3168.94</v>
      </c>
      <c r="P74" s="23">
        <v>3168.94</v>
      </c>
      <c r="Q74" s="23">
        <v>0</v>
      </c>
    </row>
    <row r="75" spans="5:17" ht="89.25" x14ac:dyDescent="0.2">
      <c r="E75" s="8">
        <f t="shared" si="0"/>
        <v>56</v>
      </c>
      <c r="F75" s="21" t="s">
        <v>128</v>
      </c>
      <c r="G75" s="21" t="s">
        <v>129</v>
      </c>
      <c r="H75" s="22" t="s">
        <v>46</v>
      </c>
      <c r="I75" s="23">
        <v>473.02</v>
      </c>
      <c r="J75" s="23">
        <v>473.02</v>
      </c>
      <c r="K75" s="23">
        <v>0</v>
      </c>
      <c r="L75" s="23">
        <v>0</v>
      </c>
      <c r="M75" s="23">
        <v>0</v>
      </c>
      <c r="N75" s="23">
        <v>0</v>
      </c>
      <c r="O75" s="23">
        <v>-962.4</v>
      </c>
      <c r="P75" s="23">
        <v>-962.4</v>
      </c>
      <c r="Q75" s="23">
        <v>0</v>
      </c>
    </row>
    <row r="76" spans="5:17" ht="89.25" x14ac:dyDescent="0.2">
      <c r="E76" s="8">
        <f t="shared" si="0"/>
        <v>57</v>
      </c>
      <c r="F76" s="21" t="s">
        <v>130</v>
      </c>
      <c r="G76" s="21" t="s">
        <v>131</v>
      </c>
      <c r="H76" s="22"/>
      <c r="I76" s="23">
        <v>3722.36</v>
      </c>
      <c r="J76" s="23">
        <v>3722.36</v>
      </c>
      <c r="K76" s="23">
        <v>0</v>
      </c>
      <c r="L76" s="23">
        <v>73664.38</v>
      </c>
      <c r="M76" s="23">
        <v>73664.38</v>
      </c>
      <c r="N76" s="23">
        <v>0</v>
      </c>
      <c r="O76" s="23">
        <v>142302.12</v>
      </c>
      <c r="P76" s="23">
        <v>142302.12</v>
      </c>
      <c r="Q76" s="23">
        <v>0</v>
      </c>
    </row>
    <row r="77" spans="5:17" ht="76.5" x14ac:dyDescent="0.2">
      <c r="E77" s="8">
        <f t="shared" si="0"/>
        <v>58</v>
      </c>
      <c r="F77" s="21" t="s">
        <v>132</v>
      </c>
      <c r="G77" s="21" t="s">
        <v>133</v>
      </c>
      <c r="H77" s="22" t="s">
        <v>35</v>
      </c>
      <c r="I77" s="23">
        <v>0</v>
      </c>
      <c r="J77" s="23">
        <v>0</v>
      </c>
      <c r="K77" s="23">
        <v>0</v>
      </c>
      <c r="L77" s="23">
        <v>23334</v>
      </c>
      <c r="M77" s="23">
        <v>23334</v>
      </c>
      <c r="N77" s="23">
        <v>0</v>
      </c>
      <c r="O77" s="23">
        <v>2984625.93</v>
      </c>
      <c r="P77" s="23">
        <v>2984625.93</v>
      </c>
      <c r="Q77" s="23">
        <v>0</v>
      </c>
    </row>
    <row r="78" spans="5:17" ht="102" x14ac:dyDescent="0.2">
      <c r="E78" s="8">
        <f t="shared" si="0"/>
        <v>59</v>
      </c>
      <c r="F78" s="21" t="s">
        <v>134</v>
      </c>
      <c r="G78" s="21" t="s">
        <v>135</v>
      </c>
      <c r="H78" s="22" t="s">
        <v>35</v>
      </c>
      <c r="I78" s="23">
        <v>531.17999999999995</v>
      </c>
      <c r="J78" s="23">
        <v>531.17999999999995</v>
      </c>
      <c r="K78" s="23">
        <v>0</v>
      </c>
      <c r="L78" s="23">
        <v>2607.23</v>
      </c>
      <c r="M78" s="23">
        <v>2607.23</v>
      </c>
      <c r="N78" s="23">
        <v>0</v>
      </c>
      <c r="O78" s="23">
        <v>0</v>
      </c>
      <c r="P78" s="23">
        <v>0</v>
      </c>
      <c r="Q78" s="23">
        <v>0</v>
      </c>
    </row>
    <row r="79" spans="5:17" ht="102" x14ac:dyDescent="0.2">
      <c r="E79" s="8">
        <f t="shared" si="0"/>
        <v>60</v>
      </c>
      <c r="F79" s="21" t="s">
        <v>134</v>
      </c>
      <c r="G79" s="21" t="s">
        <v>135</v>
      </c>
      <c r="H79" s="22" t="s">
        <v>46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-48159.3</v>
      </c>
      <c r="P79" s="23">
        <v>-48159.3</v>
      </c>
      <c r="Q79" s="23">
        <v>0</v>
      </c>
    </row>
    <row r="80" spans="5:17" ht="89.25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42922.86</v>
      </c>
      <c r="J80" s="23">
        <v>42922.86</v>
      </c>
      <c r="K80" s="23">
        <v>0</v>
      </c>
      <c r="L80" s="23">
        <v>44741.93</v>
      </c>
      <c r="M80" s="23">
        <v>44741.93</v>
      </c>
      <c r="N80" s="23">
        <v>0</v>
      </c>
      <c r="O80" s="23">
        <v>42922.86</v>
      </c>
      <c r="P80" s="23">
        <v>42922.86</v>
      </c>
      <c r="Q80" s="23">
        <v>0</v>
      </c>
    </row>
    <row r="81" spans="5:17" ht="89.25" x14ac:dyDescent="0.2">
      <c r="E81" s="8">
        <f t="shared" si="0"/>
        <v>62</v>
      </c>
      <c r="F81" s="21" t="s">
        <v>138</v>
      </c>
      <c r="G81" s="21" t="s">
        <v>139</v>
      </c>
      <c r="H81" s="22" t="s">
        <v>46</v>
      </c>
      <c r="I81" s="23">
        <v>1096.18</v>
      </c>
      <c r="J81" s="23">
        <v>1096.18</v>
      </c>
      <c r="K81" s="23">
        <v>0</v>
      </c>
      <c r="L81" s="23">
        <v>3641.69</v>
      </c>
      <c r="M81" s="23">
        <v>3641.69</v>
      </c>
      <c r="N81" s="23">
        <v>0</v>
      </c>
      <c r="O81" s="23">
        <v>-58091.8</v>
      </c>
      <c r="P81" s="23">
        <v>-58091.8</v>
      </c>
      <c r="Q81" s="23">
        <v>0</v>
      </c>
    </row>
    <row r="82" spans="5:17" ht="76.5" x14ac:dyDescent="0.2">
      <c r="E82" s="8">
        <f t="shared" si="0"/>
        <v>63</v>
      </c>
      <c r="F82" s="21" t="s">
        <v>140</v>
      </c>
      <c r="G82" s="21" t="s">
        <v>141</v>
      </c>
      <c r="H82" s="22"/>
      <c r="I82" s="23">
        <v>44550.22</v>
      </c>
      <c r="J82" s="23">
        <v>44550.22</v>
      </c>
      <c r="K82" s="23">
        <v>0</v>
      </c>
      <c r="L82" s="23">
        <v>74324.850000000006</v>
      </c>
      <c r="M82" s="23">
        <v>74324.850000000006</v>
      </c>
      <c r="N82" s="23">
        <v>0</v>
      </c>
      <c r="O82" s="23">
        <v>2921297.69</v>
      </c>
      <c r="P82" s="23">
        <v>2921297.69</v>
      </c>
      <c r="Q82" s="23">
        <v>0</v>
      </c>
    </row>
    <row r="83" spans="5:17" ht="76.5" x14ac:dyDescent="0.2">
      <c r="E83" s="8">
        <f t="shared" si="0"/>
        <v>64</v>
      </c>
      <c r="F83" s="21" t="s">
        <v>142</v>
      </c>
      <c r="G83" s="21" t="s">
        <v>143</v>
      </c>
      <c r="H83" s="22"/>
      <c r="I83" s="23">
        <v>124196348.8</v>
      </c>
      <c r="J83" s="23">
        <v>122297172.53</v>
      </c>
      <c r="K83" s="23">
        <v>1899176.27</v>
      </c>
      <c r="L83" s="23">
        <v>138607883.13</v>
      </c>
      <c r="M83" s="23">
        <v>135139821.46000001</v>
      </c>
      <c r="N83" s="23">
        <v>3468061.67</v>
      </c>
      <c r="O83" s="23">
        <v>1034930439.39</v>
      </c>
      <c r="P83" s="23">
        <v>885662964.88999999</v>
      </c>
      <c r="Q83" s="23">
        <v>149267474.5</v>
      </c>
    </row>
    <row r="84" spans="5:17" ht="76.5" x14ac:dyDescent="0.2">
      <c r="E84" s="8">
        <f t="shared" ref="E84:E147" si="1">ROW($E84)-19</f>
        <v>65</v>
      </c>
      <c r="F84" s="21" t="s">
        <v>144</v>
      </c>
      <c r="G84" s="21" t="s">
        <v>145</v>
      </c>
      <c r="H84" s="22" t="s">
        <v>35</v>
      </c>
      <c r="I84" s="23">
        <v>70870019.299999997</v>
      </c>
      <c r="J84" s="23">
        <v>70868666.329999998</v>
      </c>
      <c r="K84" s="23">
        <v>1352.97</v>
      </c>
      <c r="L84" s="23">
        <v>78468561.819999993</v>
      </c>
      <c r="M84" s="23">
        <v>78467208.849999994</v>
      </c>
      <c r="N84" s="23">
        <v>1352.97</v>
      </c>
      <c r="O84" s="23">
        <v>628544727.72000003</v>
      </c>
      <c r="P84" s="23">
        <v>628544727.72000003</v>
      </c>
      <c r="Q84" s="23">
        <v>0</v>
      </c>
    </row>
    <row r="85" spans="5:17" ht="102" x14ac:dyDescent="0.2">
      <c r="E85" s="8">
        <f t="shared" si="1"/>
        <v>66</v>
      </c>
      <c r="F85" s="21" t="s">
        <v>146</v>
      </c>
      <c r="G85" s="21" t="s">
        <v>147</v>
      </c>
      <c r="H85" s="22" t="s">
        <v>35</v>
      </c>
      <c r="I85" s="23">
        <v>9019643.4600000009</v>
      </c>
      <c r="J85" s="23">
        <v>9019643.4600000009</v>
      </c>
      <c r="K85" s="23">
        <v>0</v>
      </c>
      <c r="L85" s="23">
        <v>14182416.550000001</v>
      </c>
      <c r="M85" s="23">
        <v>14182416.550000001</v>
      </c>
      <c r="N85" s="23">
        <v>0</v>
      </c>
      <c r="O85" s="23">
        <v>59911979.009999998</v>
      </c>
      <c r="P85" s="23">
        <v>59911979.009999998</v>
      </c>
      <c r="Q85" s="23">
        <v>0</v>
      </c>
    </row>
    <row r="86" spans="5:17" ht="102" x14ac:dyDescent="0.2">
      <c r="E86" s="8">
        <f t="shared" si="1"/>
        <v>67</v>
      </c>
      <c r="F86" s="21" t="s">
        <v>146</v>
      </c>
      <c r="G86" s="21" t="s">
        <v>147</v>
      </c>
      <c r="H86" s="22" t="s">
        <v>46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-15956885.779999999</v>
      </c>
      <c r="P86" s="23">
        <v>-15956885.779999999</v>
      </c>
      <c r="Q86" s="23">
        <v>0</v>
      </c>
    </row>
    <row r="87" spans="5:17" ht="89.2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20993534.579999998</v>
      </c>
      <c r="J87" s="23">
        <v>20993534.579999998</v>
      </c>
      <c r="K87" s="23">
        <v>0</v>
      </c>
      <c r="L87" s="23">
        <v>16106245.02</v>
      </c>
      <c r="M87" s="23">
        <v>16106245.02</v>
      </c>
      <c r="N87" s="23">
        <v>0</v>
      </c>
      <c r="O87" s="23">
        <v>88879729.939999998</v>
      </c>
      <c r="P87" s="23">
        <v>88879729.939999998</v>
      </c>
      <c r="Q87" s="23">
        <v>0</v>
      </c>
    </row>
    <row r="88" spans="5:17" ht="89.25" x14ac:dyDescent="0.2">
      <c r="E88" s="8">
        <f t="shared" si="1"/>
        <v>69</v>
      </c>
      <c r="F88" s="21" t="s">
        <v>150</v>
      </c>
      <c r="G88" s="21" t="s">
        <v>151</v>
      </c>
      <c r="H88" s="22" t="s">
        <v>46</v>
      </c>
      <c r="I88" s="23">
        <v>16028175.949999999</v>
      </c>
      <c r="J88" s="23">
        <v>16028175.949999999</v>
      </c>
      <c r="K88" s="23">
        <v>0</v>
      </c>
      <c r="L88" s="23">
        <v>34403789.939999998</v>
      </c>
      <c r="M88" s="23">
        <v>34403789.939999998</v>
      </c>
      <c r="N88" s="23">
        <v>0</v>
      </c>
      <c r="O88" s="23">
        <v>-299097545.00999999</v>
      </c>
      <c r="P88" s="23">
        <v>-299097545.00999999</v>
      </c>
      <c r="Q88" s="23">
        <v>0</v>
      </c>
    </row>
    <row r="89" spans="5:17" ht="76.5" x14ac:dyDescent="0.2">
      <c r="E89" s="8">
        <f t="shared" si="1"/>
        <v>70</v>
      </c>
      <c r="F89" s="21" t="s">
        <v>152</v>
      </c>
      <c r="G89" s="21" t="s">
        <v>145</v>
      </c>
      <c r="H89" s="22"/>
      <c r="I89" s="23">
        <v>116911373.29000001</v>
      </c>
      <c r="J89" s="23">
        <v>116910020.31999999</v>
      </c>
      <c r="K89" s="23">
        <v>1352.97</v>
      </c>
      <c r="L89" s="23">
        <v>143161013.33000001</v>
      </c>
      <c r="M89" s="23">
        <v>143159660.36000001</v>
      </c>
      <c r="N89" s="23">
        <v>1352.97</v>
      </c>
      <c r="O89" s="23">
        <v>462282005.88</v>
      </c>
      <c r="P89" s="23">
        <v>462282005.88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154</v>
      </c>
      <c r="H90" s="22" t="s">
        <v>35</v>
      </c>
      <c r="I90" s="23">
        <v>7123771.4699999997</v>
      </c>
      <c r="J90" s="23">
        <v>7123771.4699999997</v>
      </c>
      <c r="K90" s="23">
        <v>0</v>
      </c>
      <c r="L90" s="23">
        <v>19790412.039999999</v>
      </c>
      <c r="M90" s="23">
        <v>19790412.039999999</v>
      </c>
      <c r="N90" s="23">
        <v>0</v>
      </c>
      <c r="O90" s="23">
        <v>560573033.15999997</v>
      </c>
      <c r="P90" s="23">
        <v>560573033.15999997</v>
      </c>
      <c r="Q90" s="23">
        <v>0</v>
      </c>
    </row>
    <row r="91" spans="5:17" ht="102" x14ac:dyDescent="0.2">
      <c r="E91" s="8">
        <f t="shared" si="1"/>
        <v>72</v>
      </c>
      <c r="F91" s="21" t="s">
        <v>155</v>
      </c>
      <c r="G91" s="21" t="s">
        <v>156</v>
      </c>
      <c r="H91" s="22" t="s">
        <v>35</v>
      </c>
      <c r="I91" s="23">
        <v>1180397.21</v>
      </c>
      <c r="J91" s="23">
        <v>1180397.21</v>
      </c>
      <c r="K91" s="23">
        <v>0</v>
      </c>
      <c r="L91" s="23">
        <v>501304.72</v>
      </c>
      <c r="M91" s="23">
        <v>501304.72</v>
      </c>
      <c r="N91" s="23">
        <v>0</v>
      </c>
      <c r="O91" s="23">
        <v>11832354.630000001</v>
      </c>
      <c r="P91" s="23">
        <v>11832354.630000001</v>
      </c>
      <c r="Q91" s="23">
        <v>0</v>
      </c>
    </row>
    <row r="92" spans="5:17" ht="102" x14ac:dyDescent="0.2">
      <c r="E92" s="8">
        <f t="shared" si="1"/>
        <v>73</v>
      </c>
      <c r="F92" s="21" t="s">
        <v>155</v>
      </c>
      <c r="G92" s="21" t="s">
        <v>156</v>
      </c>
      <c r="H92" s="22" t="s">
        <v>46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-15067402.5</v>
      </c>
      <c r="P92" s="23">
        <v>-15067402.5</v>
      </c>
      <c r="Q92" s="23">
        <v>0</v>
      </c>
    </row>
    <row r="93" spans="5:17" ht="89.25" x14ac:dyDescent="0.2">
      <c r="E93" s="8">
        <f t="shared" si="1"/>
        <v>74</v>
      </c>
      <c r="F93" s="21" t="s">
        <v>157</v>
      </c>
      <c r="G93" s="21" t="s">
        <v>158</v>
      </c>
      <c r="H93" s="22" t="s">
        <v>35</v>
      </c>
      <c r="I93" s="23">
        <v>9586349.1199999992</v>
      </c>
      <c r="J93" s="23">
        <v>9586349.1199999992</v>
      </c>
      <c r="K93" s="23">
        <v>0</v>
      </c>
      <c r="L93" s="23">
        <v>10228182.74</v>
      </c>
      <c r="M93" s="23">
        <v>10228182.74</v>
      </c>
      <c r="N93" s="23">
        <v>0</v>
      </c>
      <c r="O93" s="23">
        <v>12979413.390000001</v>
      </c>
      <c r="P93" s="23">
        <v>12979413.390000001</v>
      </c>
      <c r="Q93" s="23">
        <v>0</v>
      </c>
    </row>
    <row r="94" spans="5:17" ht="76.5" x14ac:dyDescent="0.2">
      <c r="E94" s="8">
        <f t="shared" si="1"/>
        <v>75</v>
      </c>
      <c r="F94" s="21" t="s">
        <v>159</v>
      </c>
      <c r="G94" s="21" t="s">
        <v>160</v>
      </c>
      <c r="H94" s="22" t="s">
        <v>46</v>
      </c>
      <c r="I94" s="23">
        <v>2089674.46</v>
      </c>
      <c r="J94" s="23">
        <v>2089674.46</v>
      </c>
      <c r="K94" s="23">
        <v>0</v>
      </c>
      <c r="L94" s="23">
        <v>788854.58</v>
      </c>
      <c r="M94" s="23">
        <v>788854.58</v>
      </c>
      <c r="N94" s="23">
        <v>0</v>
      </c>
      <c r="O94" s="23">
        <v>-12476865.07</v>
      </c>
      <c r="P94" s="23">
        <v>-12476865.07</v>
      </c>
      <c r="Q94" s="23">
        <v>0</v>
      </c>
    </row>
    <row r="95" spans="5:17" ht="76.5" x14ac:dyDescent="0.2">
      <c r="E95" s="8">
        <f t="shared" si="1"/>
        <v>76</v>
      </c>
      <c r="F95" s="21" t="s">
        <v>161</v>
      </c>
      <c r="G95" s="21" t="s">
        <v>162</v>
      </c>
      <c r="H95" s="22"/>
      <c r="I95" s="23">
        <v>19980192.260000002</v>
      </c>
      <c r="J95" s="23">
        <v>19980192.260000002</v>
      </c>
      <c r="K95" s="23">
        <v>0</v>
      </c>
      <c r="L95" s="23">
        <v>31308754.079999998</v>
      </c>
      <c r="M95" s="23">
        <v>31308754.079999998</v>
      </c>
      <c r="N95" s="23">
        <v>0</v>
      </c>
      <c r="O95" s="23">
        <v>557840533.61000001</v>
      </c>
      <c r="P95" s="23">
        <v>557840533.61000001</v>
      </c>
      <c r="Q95" s="23">
        <v>0</v>
      </c>
    </row>
    <row r="96" spans="5:17" ht="63.75" x14ac:dyDescent="0.2">
      <c r="E96" s="8">
        <f t="shared" si="1"/>
        <v>77</v>
      </c>
      <c r="F96" s="21" t="s">
        <v>163</v>
      </c>
      <c r="G96" s="21" t="s">
        <v>164</v>
      </c>
      <c r="H96" s="22"/>
      <c r="I96" s="23">
        <v>136891565.55000001</v>
      </c>
      <c r="J96" s="23">
        <v>136890212.58000001</v>
      </c>
      <c r="K96" s="23">
        <v>1352.97</v>
      </c>
      <c r="L96" s="23">
        <v>174469767.41</v>
      </c>
      <c r="M96" s="23">
        <v>174468414.44</v>
      </c>
      <c r="N96" s="23">
        <v>1352.97</v>
      </c>
      <c r="O96" s="23">
        <v>1020122539.49</v>
      </c>
      <c r="P96" s="23">
        <v>1020122539.49</v>
      </c>
      <c r="Q96" s="23">
        <v>0</v>
      </c>
    </row>
    <row r="97" spans="5:17" ht="38.25" x14ac:dyDescent="0.2">
      <c r="E97" s="8">
        <f t="shared" si="1"/>
        <v>78</v>
      </c>
      <c r="F97" s="21" t="s">
        <v>165</v>
      </c>
      <c r="G97" s="21" t="s">
        <v>166</v>
      </c>
      <c r="H97" s="22" t="s">
        <v>35</v>
      </c>
      <c r="I97" s="23">
        <v>10451251367.129999</v>
      </c>
      <c r="J97" s="23">
        <v>9558756852.8400002</v>
      </c>
      <c r="K97" s="23">
        <v>892494514.28999996</v>
      </c>
      <c r="L97" s="23">
        <v>10038949298.18</v>
      </c>
      <c r="M97" s="23">
        <v>9130692790.9200001</v>
      </c>
      <c r="N97" s="23">
        <v>908256507.25999999</v>
      </c>
      <c r="O97" s="23">
        <v>75723959.900000006</v>
      </c>
      <c r="P97" s="23">
        <v>75723959.900000006</v>
      </c>
      <c r="Q97" s="23">
        <v>0</v>
      </c>
    </row>
    <row r="98" spans="5:17" ht="51" x14ac:dyDescent="0.2">
      <c r="E98" s="8">
        <f t="shared" si="1"/>
        <v>79</v>
      </c>
      <c r="F98" s="21" t="s">
        <v>167</v>
      </c>
      <c r="G98" s="21" t="s">
        <v>168</v>
      </c>
      <c r="H98" s="22" t="s">
        <v>35</v>
      </c>
      <c r="I98" s="23">
        <v>1085753.46</v>
      </c>
      <c r="J98" s="23">
        <v>1085753.46</v>
      </c>
      <c r="K98" s="23">
        <v>0</v>
      </c>
      <c r="L98" s="23">
        <v>1072930.8899999999</v>
      </c>
      <c r="M98" s="23">
        <v>1072930.8899999999</v>
      </c>
      <c r="N98" s="23">
        <v>0</v>
      </c>
      <c r="O98" s="23">
        <v>1036427.17</v>
      </c>
      <c r="P98" s="23">
        <v>1036427.17</v>
      </c>
      <c r="Q98" s="23">
        <v>0</v>
      </c>
    </row>
    <row r="99" spans="5:17" ht="38.25" x14ac:dyDescent="0.2">
      <c r="E99" s="8">
        <f t="shared" si="1"/>
        <v>80</v>
      </c>
      <c r="F99" s="21" t="s">
        <v>169</v>
      </c>
      <c r="G99" s="21" t="s">
        <v>170</v>
      </c>
      <c r="H99" s="22" t="s">
        <v>46</v>
      </c>
      <c r="I99" s="23">
        <v>599832.09</v>
      </c>
      <c r="J99" s="23">
        <v>599832.09</v>
      </c>
      <c r="K99" s="23">
        <v>0</v>
      </c>
      <c r="L99" s="23">
        <v>1645156.53</v>
      </c>
      <c r="M99" s="23">
        <v>1645156.53</v>
      </c>
      <c r="N99" s="23">
        <v>0</v>
      </c>
      <c r="O99" s="23">
        <v>-2733463.73</v>
      </c>
      <c r="P99" s="23">
        <v>-2733463.73</v>
      </c>
      <c r="Q99" s="23">
        <v>0</v>
      </c>
    </row>
    <row r="100" spans="5:17" ht="38.25" x14ac:dyDescent="0.2">
      <c r="E100" s="8">
        <f t="shared" si="1"/>
        <v>81</v>
      </c>
      <c r="F100" s="21" t="s">
        <v>171</v>
      </c>
      <c r="G100" s="21" t="s">
        <v>166</v>
      </c>
      <c r="H100" s="22"/>
      <c r="I100" s="23">
        <v>10452936952.68</v>
      </c>
      <c r="J100" s="23">
        <v>9560442438.3899994</v>
      </c>
      <c r="K100" s="23">
        <v>892494514.28999996</v>
      </c>
      <c r="L100" s="23">
        <v>10041667385.6</v>
      </c>
      <c r="M100" s="23">
        <v>9133410878.3400002</v>
      </c>
      <c r="N100" s="23">
        <v>908256507.25999999</v>
      </c>
      <c r="O100" s="23">
        <v>74026923.340000004</v>
      </c>
      <c r="P100" s="23">
        <v>74026923.340000004</v>
      </c>
      <c r="Q100" s="23">
        <v>0</v>
      </c>
    </row>
    <row r="101" spans="5:17" ht="25.5" x14ac:dyDescent="0.2">
      <c r="E101" s="8">
        <f t="shared" si="1"/>
        <v>82</v>
      </c>
      <c r="F101" s="21" t="s">
        <v>172</v>
      </c>
      <c r="G101" s="21" t="s">
        <v>173</v>
      </c>
      <c r="H101" s="22" t="s">
        <v>35</v>
      </c>
      <c r="I101" s="23">
        <v>643592343.28999996</v>
      </c>
      <c r="J101" s="23">
        <v>537666335.25</v>
      </c>
      <c r="K101" s="23">
        <v>105926008.04000001</v>
      </c>
      <c r="L101" s="23">
        <v>619287295.74000001</v>
      </c>
      <c r="M101" s="23">
        <v>515764826.55000001</v>
      </c>
      <c r="N101" s="23">
        <v>103522469.19</v>
      </c>
      <c r="O101" s="23">
        <v>68256345.049999997</v>
      </c>
      <c r="P101" s="23">
        <v>68256345.049999997</v>
      </c>
      <c r="Q101" s="23">
        <v>0</v>
      </c>
    </row>
    <row r="102" spans="5:17" ht="38.25" x14ac:dyDescent="0.2">
      <c r="E102" s="8">
        <f t="shared" si="1"/>
        <v>83</v>
      </c>
      <c r="F102" s="21" t="s">
        <v>174</v>
      </c>
      <c r="G102" s="21" t="s">
        <v>175</v>
      </c>
      <c r="H102" s="22" t="s">
        <v>35</v>
      </c>
      <c r="I102" s="23">
        <v>765512.18</v>
      </c>
      <c r="J102" s="23">
        <v>765512.18</v>
      </c>
      <c r="K102" s="23">
        <v>0</v>
      </c>
      <c r="L102" s="23">
        <v>749762.4</v>
      </c>
      <c r="M102" s="23">
        <v>749762.4</v>
      </c>
      <c r="N102" s="23">
        <v>0</v>
      </c>
      <c r="O102" s="23">
        <v>0</v>
      </c>
      <c r="P102" s="23">
        <v>0</v>
      </c>
      <c r="Q102" s="23">
        <v>0</v>
      </c>
    </row>
    <row r="103" spans="5:17" ht="51" x14ac:dyDescent="0.2">
      <c r="E103" s="8">
        <f t="shared" si="1"/>
        <v>84</v>
      </c>
      <c r="F103" s="21" t="s">
        <v>176</v>
      </c>
      <c r="G103" s="21" t="s">
        <v>177</v>
      </c>
      <c r="H103" s="22" t="s">
        <v>35</v>
      </c>
      <c r="I103" s="23">
        <v>2406581</v>
      </c>
      <c r="J103" s="23">
        <v>2406581</v>
      </c>
      <c r="K103" s="23">
        <v>0</v>
      </c>
      <c r="L103" s="23">
        <v>2520468.7999999998</v>
      </c>
      <c r="M103" s="23">
        <v>2520468.7999999998</v>
      </c>
      <c r="N103" s="23">
        <v>0</v>
      </c>
      <c r="O103" s="23">
        <v>2364833.7799999998</v>
      </c>
      <c r="P103" s="23">
        <v>2364833.7799999998</v>
      </c>
      <c r="Q103" s="23">
        <v>0</v>
      </c>
    </row>
    <row r="104" spans="5:17" ht="25.5" x14ac:dyDescent="0.2">
      <c r="E104" s="8">
        <f t="shared" si="1"/>
        <v>85</v>
      </c>
      <c r="F104" s="21" t="s">
        <v>178</v>
      </c>
      <c r="G104" s="21" t="s">
        <v>179</v>
      </c>
      <c r="H104" s="22" t="s">
        <v>46</v>
      </c>
      <c r="I104" s="23">
        <v>2668095.25</v>
      </c>
      <c r="J104" s="23">
        <v>2668095.25</v>
      </c>
      <c r="K104" s="23">
        <v>0</v>
      </c>
      <c r="L104" s="23">
        <v>2357452.1</v>
      </c>
      <c r="M104" s="23">
        <v>2357452.1</v>
      </c>
      <c r="N104" s="23">
        <v>0</v>
      </c>
      <c r="O104" s="23">
        <v>-21627697.260000002</v>
      </c>
      <c r="P104" s="23">
        <v>-21627697.260000002</v>
      </c>
      <c r="Q104" s="23">
        <v>0</v>
      </c>
    </row>
    <row r="105" spans="5:17" ht="25.5" x14ac:dyDescent="0.2">
      <c r="E105" s="8">
        <f t="shared" si="1"/>
        <v>86</v>
      </c>
      <c r="F105" s="21" t="s">
        <v>180</v>
      </c>
      <c r="G105" s="21" t="s">
        <v>173</v>
      </c>
      <c r="H105" s="22"/>
      <c r="I105" s="23">
        <v>649432531.72000003</v>
      </c>
      <c r="J105" s="23">
        <v>543506523.67999995</v>
      </c>
      <c r="K105" s="23">
        <v>105926008.04000001</v>
      </c>
      <c r="L105" s="23">
        <v>624914979.03999996</v>
      </c>
      <c r="M105" s="23">
        <v>521392509.85000002</v>
      </c>
      <c r="N105" s="23">
        <v>103522469.19</v>
      </c>
      <c r="O105" s="23">
        <v>48993481.57</v>
      </c>
      <c r="P105" s="23">
        <v>48993481.57</v>
      </c>
      <c r="Q105" s="23">
        <v>0</v>
      </c>
    </row>
    <row r="106" spans="5:17" ht="38.25" x14ac:dyDescent="0.2">
      <c r="E106" s="8">
        <f t="shared" si="1"/>
        <v>87</v>
      </c>
      <c r="F106" s="21" t="s">
        <v>181</v>
      </c>
      <c r="G106" s="21" t="s">
        <v>182</v>
      </c>
      <c r="H106" s="22" t="s">
        <v>35</v>
      </c>
      <c r="I106" s="23">
        <v>370090156.74000001</v>
      </c>
      <c r="J106" s="23">
        <v>357755965.07999998</v>
      </c>
      <c r="K106" s="23">
        <v>12334191.66</v>
      </c>
      <c r="L106" s="23">
        <v>391245398.17000002</v>
      </c>
      <c r="M106" s="23">
        <v>357316723.43000001</v>
      </c>
      <c r="N106" s="23">
        <v>33928674.740000002</v>
      </c>
      <c r="O106" s="23">
        <v>489668.79</v>
      </c>
      <c r="P106" s="23">
        <v>489668.79</v>
      </c>
      <c r="Q106" s="23">
        <v>0</v>
      </c>
    </row>
    <row r="107" spans="5:17" ht="63.75" x14ac:dyDescent="0.2">
      <c r="E107" s="8">
        <f t="shared" si="1"/>
        <v>88</v>
      </c>
      <c r="F107" s="21" t="s">
        <v>183</v>
      </c>
      <c r="G107" s="21" t="s">
        <v>184</v>
      </c>
      <c r="H107" s="22" t="s">
        <v>35</v>
      </c>
      <c r="I107" s="23">
        <v>4466.3900000000003</v>
      </c>
      <c r="J107" s="23">
        <v>4466.3900000000003</v>
      </c>
      <c r="K107" s="23">
        <v>0</v>
      </c>
      <c r="L107" s="23">
        <v>2422.2199999999998</v>
      </c>
      <c r="M107" s="23">
        <v>2422.2199999999998</v>
      </c>
      <c r="N107" s="23">
        <v>0</v>
      </c>
      <c r="O107" s="23">
        <v>4466.3900000000003</v>
      </c>
      <c r="P107" s="23">
        <v>4466.3900000000003</v>
      </c>
      <c r="Q107" s="23">
        <v>0</v>
      </c>
    </row>
    <row r="108" spans="5:17" ht="38.25" x14ac:dyDescent="0.2">
      <c r="E108" s="8">
        <f t="shared" si="1"/>
        <v>89</v>
      </c>
      <c r="F108" s="21" t="s">
        <v>185</v>
      </c>
      <c r="G108" s="21" t="s">
        <v>186</v>
      </c>
      <c r="H108" s="22" t="s">
        <v>46</v>
      </c>
      <c r="I108" s="23">
        <v>0</v>
      </c>
      <c r="J108" s="23">
        <v>0</v>
      </c>
      <c r="K108" s="23">
        <v>0</v>
      </c>
      <c r="L108" s="23">
        <v>2790.27</v>
      </c>
      <c r="M108" s="23">
        <v>2790.27</v>
      </c>
      <c r="N108" s="23">
        <v>0</v>
      </c>
      <c r="O108" s="23">
        <v>-57588.98</v>
      </c>
      <c r="P108" s="23">
        <v>-57588.98</v>
      </c>
      <c r="Q108" s="23">
        <v>0</v>
      </c>
    </row>
    <row r="109" spans="5:17" ht="25.5" x14ac:dyDescent="0.2">
      <c r="E109" s="8">
        <f t="shared" si="1"/>
        <v>90</v>
      </c>
      <c r="F109" s="21" t="s">
        <v>187</v>
      </c>
      <c r="G109" s="21" t="s">
        <v>188</v>
      </c>
      <c r="H109" s="22"/>
      <c r="I109" s="23">
        <v>370094623.13</v>
      </c>
      <c r="J109" s="23">
        <v>357760431.47000003</v>
      </c>
      <c r="K109" s="23">
        <v>12334191.66</v>
      </c>
      <c r="L109" s="23">
        <v>391250610.66000003</v>
      </c>
      <c r="M109" s="23">
        <v>357321935.92000002</v>
      </c>
      <c r="N109" s="23">
        <v>33928674.740000002</v>
      </c>
      <c r="O109" s="23">
        <v>436546.2</v>
      </c>
      <c r="P109" s="23">
        <v>436546.2</v>
      </c>
      <c r="Q109" s="23">
        <v>0</v>
      </c>
    </row>
    <row r="110" spans="5:17" x14ac:dyDescent="0.2">
      <c r="E110" s="8">
        <f t="shared" si="1"/>
        <v>91</v>
      </c>
      <c r="F110" s="21" t="s">
        <v>189</v>
      </c>
      <c r="G110" s="21" t="s">
        <v>190</v>
      </c>
      <c r="H110" s="22"/>
      <c r="I110" s="23">
        <v>11472464107.530001</v>
      </c>
      <c r="J110" s="23">
        <v>10461709393.540001</v>
      </c>
      <c r="K110" s="23">
        <v>1010754713.99</v>
      </c>
      <c r="L110" s="23">
        <v>11057832975.299999</v>
      </c>
      <c r="M110" s="23">
        <v>10012125324.110001</v>
      </c>
      <c r="N110" s="23">
        <v>1045707651.1900001</v>
      </c>
      <c r="O110" s="23">
        <v>123456951.11</v>
      </c>
      <c r="P110" s="23">
        <v>123456951.11</v>
      </c>
      <c r="Q110" s="23">
        <v>0</v>
      </c>
    </row>
    <row r="111" spans="5:17" ht="51" x14ac:dyDescent="0.2">
      <c r="E111" s="8">
        <f t="shared" si="1"/>
        <v>92</v>
      </c>
      <c r="F111" s="21" t="s">
        <v>191</v>
      </c>
      <c r="G111" s="21" t="s">
        <v>192</v>
      </c>
      <c r="H111" s="22" t="s">
        <v>35</v>
      </c>
      <c r="I111" s="23">
        <v>21468831.449999999</v>
      </c>
      <c r="J111" s="23">
        <v>12447711.58</v>
      </c>
      <c r="K111" s="23">
        <v>9021119.8699999992</v>
      </c>
      <c r="L111" s="23">
        <v>21732272.489999998</v>
      </c>
      <c r="M111" s="23">
        <v>12278991.58</v>
      </c>
      <c r="N111" s="23">
        <v>9453280.9100000001</v>
      </c>
      <c r="O111" s="23">
        <v>2818502.22</v>
      </c>
      <c r="P111" s="23">
        <v>168720</v>
      </c>
      <c r="Q111" s="23">
        <v>2649782.2200000002</v>
      </c>
    </row>
    <row r="112" spans="5:17" ht="51" x14ac:dyDescent="0.2">
      <c r="E112" s="8">
        <f t="shared" si="1"/>
        <v>93</v>
      </c>
      <c r="F112" s="21" t="s">
        <v>193</v>
      </c>
      <c r="G112" s="21" t="s">
        <v>194</v>
      </c>
      <c r="H112" s="22"/>
      <c r="I112" s="23">
        <v>21468831.449999999</v>
      </c>
      <c r="J112" s="23">
        <v>12447711.58</v>
      </c>
      <c r="K112" s="23">
        <v>9021119.8699999992</v>
      </c>
      <c r="L112" s="23">
        <v>21732272.489999998</v>
      </c>
      <c r="M112" s="23">
        <v>12278991.58</v>
      </c>
      <c r="N112" s="23">
        <v>9453280.9100000001</v>
      </c>
      <c r="O112" s="23">
        <v>2818502.22</v>
      </c>
      <c r="P112" s="23">
        <v>168720</v>
      </c>
      <c r="Q112" s="23">
        <v>2649782.2200000002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194</v>
      </c>
      <c r="H113" s="22"/>
      <c r="I113" s="23">
        <v>21468831.449999999</v>
      </c>
      <c r="J113" s="23">
        <v>12447711.58</v>
      </c>
      <c r="K113" s="23">
        <v>9021119.8699999992</v>
      </c>
      <c r="L113" s="23">
        <v>21732272.489999998</v>
      </c>
      <c r="M113" s="23">
        <v>12278991.58</v>
      </c>
      <c r="N113" s="23">
        <v>9453280.9100000001</v>
      </c>
      <c r="O113" s="23">
        <v>2818502.22</v>
      </c>
      <c r="P113" s="23">
        <v>168720</v>
      </c>
      <c r="Q113" s="23">
        <v>2649782.2200000002</v>
      </c>
    </row>
    <row r="114" spans="5:17" ht="51" x14ac:dyDescent="0.2">
      <c r="E114" s="8">
        <f t="shared" si="1"/>
        <v>95</v>
      </c>
      <c r="F114" s="21" t="s">
        <v>196</v>
      </c>
      <c r="G114" s="21" t="s">
        <v>197</v>
      </c>
      <c r="H114" s="22" t="s">
        <v>35</v>
      </c>
      <c r="I114" s="23">
        <v>3292350</v>
      </c>
      <c r="J114" s="23">
        <v>3292350</v>
      </c>
      <c r="K114" s="23">
        <v>0</v>
      </c>
      <c r="L114" s="23">
        <v>3292350</v>
      </c>
      <c r="M114" s="23">
        <v>3292350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198</v>
      </c>
      <c r="G115" s="21" t="s">
        <v>199</v>
      </c>
      <c r="H115" s="22" t="s">
        <v>35</v>
      </c>
      <c r="I115" s="23">
        <v>393562191.64999998</v>
      </c>
      <c r="J115" s="23">
        <v>393346328.68000001</v>
      </c>
      <c r="K115" s="23">
        <v>215862.97</v>
      </c>
      <c r="L115" s="23">
        <v>393950386.14999998</v>
      </c>
      <c r="M115" s="23">
        <v>393643626.17000002</v>
      </c>
      <c r="N115" s="23">
        <v>306759.98</v>
      </c>
      <c r="O115" s="23">
        <v>7916925.6100000003</v>
      </c>
      <c r="P115" s="23">
        <v>7916925.6100000003</v>
      </c>
      <c r="Q115" s="23">
        <v>0</v>
      </c>
    </row>
    <row r="116" spans="5:17" ht="38.25" x14ac:dyDescent="0.2">
      <c r="E116" s="8">
        <f t="shared" si="1"/>
        <v>97</v>
      </c>
      <c r="F116" s="21" t="s">
        <v>200</v>
      </c>
      <c r="G116" s="21" t="s">
        <v>201</v>
      </c>
      <c r="H116" s="22"/>
      <c r="I116" s="23">
        <v>396854541.64999998</v>
      </c>
      <c r="J116" s="23">
        <v>396638678.68000001</v>
      </c>
      <c r="K116" s="23">
        <v>215862.97</v>
      </c>
      <c r="L116" s="23">
        <v>397242736.14999998</v>
      </c>
      <c r="M116" s="23">
        <v>396935976.17000002</v>
      </c>
      <c r="N116" s="23">
        <v>306759.98</v>
      </c>
      <c r="O116" s="23">
        <v>7916925.6100000003</v>
      </c>
      <c r="P116" s="23">
        <v>7916925.6100000003</v>
      </c>
      <c r="Q116" s="23">
        <v>0</v>
      </c>
    </row>
    <row r="117" spans="5:17" ht="63.75" x14ac:dyDescent="0.2">
      <c r="E117" s="8">
        <f t="shared" si="1"/>
        <v>98</v>
      </c>
      <c r="F117" s="21" t="s">
        <v>202</v>
      </c>
      <c r="G117" s="21" t="s">
        <v>203</v>
      </c>
      <c r="H117" s="22"/>
      <c r="I117" s="23">
        <v>396854541.64999998</v>
      </c>
      <c r="J117" s="23">
        <v>396638678.68000001</v>
      </c>
      <c r="K117" s="23">
        <v>215862.97</v>
      </c>
      <c r="L117" s="23">
        <v>397242736.14999998</v>
      </c>
      <c r="M117" s="23">
        <v>396935976.17000002</v>
      </c>
      <c r="N117" s="23">
        <v>306759.98</v>
      </c>
      <c r="O117" s="23">
        <v>7916925.6100000003</v>
      </c>
      <c r="P117" s="23">
        <v>7916925.6100000003</v>
      </c>
      <c r="Q117" s="23">
        <v>0</v>
      </c>
    </row>
    <row r="118" spans="5:17" x14ac:dyDescent="0.2">
      <c r="E118" s="8">
        <f t="shared" si="1"/>
        <v>99</v>
      </c>
      <c r="F118" s="21" t="s">
        <v>204</v>
      </c>
      <c r="G118" s="21" t="s">
        <v>110</v>
      </c>
      <c r="H118" s="22"/>
      <c r="I118" s="23">
        <v>12151875394.98</v>
      </c>
      <c r="J118" s="23">
        <v>11129983168.91</v>
      </c>
      <c r="K118" s="23">
        <v>1021892226.0700001</v>
      </c>
      <c r="L118" s="23">
        <v>11789885634.48</v>
      </c>
      <c r="M118" s="23">
        <v>10730948527.76</v>
      </c>
      <c r="N118" s="23">
        <v>1058937106.72</v>
      </c>
      <c r="O118" s="23">
        <v>2189245357.8200002</v>
      </c>
      <c r="P118" s="23">
        <v>2037328101.0999999</v>
      </c>
      <c r="Q118" s="23">
        <v>151917256.72</v>
      </c>
    </row>
    <row r="119" spans="5:17" ht="38.25" x14ac:dyDescent="0.2">
      <c r="E119" s="8">
        <f t="shared" si="1"/>
        <v>100</v>
      </c>
      <c r="F119" s="21" t="s">
        <v>205</v>
      </c>
      <c r="G119" s="21" t="s">
        <v>206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3.75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41202.32</v>
      </c>
      <c r="J120" s="23">
        <v>41202.32</v>
      </c>
      <c r="K120" s="23">
        <v>0</v>
      </c>
      <c r="L120" s="23">
        <v>0</v>
      </c>
      <c r="M120" s="23">
        <v>0</v>
      </c>
      <c r="N120" s="23">
        <v>0</v>
      </c>
      <c r="O120" s="23">
        <v>41202.32</v>
      </c>
      <c r="P120" s="23">
        <v>41202.32</v>
      </c>
      <c r="Q120" s="23">
        <v>0</v>
      </c>
    </row>
    <row r="121" spans="5:17" ht="63.75" x14ac:dyDescent="0.2">
      <c r="E121" s="8">
        <f t="shared" si="1"/>
        <v>102</v>
      </c>
      <c r="F121" s="21" t="s">
        <v>209</v>
      </c>
      <c r="G121" s="21" t="s">
        <v>210</v>
      </c>
      <c r="H121" s="22"/>
      <c r="I121" s="23">
        <v>41202.32</v>
      </c>
      <c r="J121" s="23">
        <v>41202.32</v>
      </c>
      <c r="K121" s="23">
        <v>0</v>
      </c>
      <c r="L121" s="23">
        <v>0</v>
      </c>
      <c r="M121" s="23">
        <v>0</v>
      </c>
      <c r="N121" s="23">
        <v>0</v>
      </c>
      <c r="O121" s="23">
        <v>41202.32</v>
      </c>
      <c r="P121" s="23">
        <v>41202.32</v>
      </c>
      <c r="Q121" s="23">
        <v>0</v>
      </c>
    </row>
    <row r="122" spans="5:17" ht="51" x14ac:dyDescent="0.2">
      <c r="E122" s="8">
        <f t="shared" si="1"/>
        <v>103</v>
      </c>
      <c r="F122" s="21" t="s">
        <v>211</v>
      </c>
      <c r="G122" s="21" t="s">
        <v>212</v>
      </c>
      <c r="H122" s="22"/>
      <c r="I122" s="23">
        <v>41202.32</v>
      </c>
      <c r="J122" s="23">
        <v>41202.32</v>
      </c>
      <c r="K122" s="23">
        <v>0</v>
      </c>
      <c r="L122" s="23">
        <v>0</v>
      </c>
      <c r="M122" s="23">
        <v>0</v>
      </c>
      <c r="N122" s="23">
        <v>0</v>
      </c>
      <c r="O122" s="23">
        <v>41202.32</v>
      </c>
      <c r="P122" s="23">
        <v>41202.32</v>
      </c>
      <c r="Q122" s="23">
        <v>0</v>
      </c>
    </row>
    <row r="123" spans="5:17" x14ac:dyDescent="0.2">
      <c r="E123" s="8">
        <f t="shared" si="1"/>
        <v>104</v>
      </c>
      <c r="F123" s="21" t="s">
        <v>213</v>
      </c>
      <c r="G123" s="21" t="s">
        <v>214</v>
      </c>
      <c r="H123" s="22" t="s">
        <v>35</v>
      </c>
      <c r="I123" s="23">
        <v>435009.13</v>
      </c>
      <c r="J123" s="23">
        <v>435009.13</v>
      </c>
      <c r="K123" s="23">
        <v>0</v>
      </c>
      <c r="L123" s="23">
        <v>395095.26</v>
      </c>
      <c r="M123" s="23">
        <v>395095.26</v>
      </c>
      <c r="N123" s="23">
        <v>0</v>
      </c>
      <c r="O123" s="23">
        <v>485068.37</v>
      </c>
      <c r="P123" s="23">
        <v>485068.37</v>
      </c>
      <c r="Q123" s="23">
        <v>0</v>
      </c>
    </row>
    <row r="124" spans="5:17" ht="38.2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217</v>
      </c>
      <c r="G125" s="21" t="s">
        <v>218</v>
      </c>
      <c r="H125" s="22"/>
      <c r="I125" s="23">
        <v>435009.13</v>
      </c>
      <c r="J125" s="23">
        <v>435009.13</v>
      </c>
      <c r="K125" s="23">
        <v>0</v>
      </c>
      <c r="L125" s="23">
        <v>395095.26</v>
      </c>
      <c r="M125" s="23">
        <v>395095.26</v>
      </c>
      <c r="N125" s="23">
        <v>0</v>
      </c>
      <c r="O125" s="23">
        <v>4267938.37</v>
      </c>
      <c r="P125" s="23">
        <v>4267938.37</v>
      </c>
      <c r="Q125" s="23">
        <v>0</v>
      </c>
    </row>
    <row r="126" spans="5:17" ht="38.25" x14ac:dyDescent="0.2">
      <c r="E126" s="8">
        <f t="shared" si="1"/>
        <v>107</v>
      </c>
      <c r="F126" s="21" t="s">
        <v>219</v>
      </c>
      <c r="G126" s="21" t="s">
        <v>218</v>
      </c>
      <c r="H126" s="22"/>
      <c r="I126" s="23">
        <v>435009.13</v>
      </c>
      <c r="J126" s="23">
        <v>435009.13</v>
      </c>
      <c r="K126" s="23">
        <v>0</v>
      </c>
      <c r="L126" s="23">
        <v>395095.26</v>
      </c>
      <c r="M126" s="23">
        <v>395095.26</v>
      </c>
      <c r="N126" s="23">
        <v>0</v>
      </c>
      <c r="O126" s="23">
        <v>4267938.37</v>
      </c>
      <c r="P126" s="23">
        <v>4267938.37</v>
      </c>
      <c r="Q126" s="23">
        <v>0</v>
      </c>
    </row>
    <row r="127" spans="5:17" ht="25.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1415641.4</v>
      </c>
      <c r="J127" s="23">
        <v>1415641.4</v>
      </c>
      <c r="K127" s="23">
        <v>0</v>
      </c>
      <c r="L127" s="23">
        <v>630951.89</v>
      </c>
      <c r="M127" s="23">
        <v>630951.89</v>
      </c>
      <c r="N127" s="23">
        <v>0</v>
      </c>
      <c r="O127" s="23">
        <v>2810008.09</v>
      </c>
      <c r="P127" s="23">
        <v>2810008.09</v>
      </c>
      <c r="Q127" s="23">
        <v>0</v>
      </c>
    </row>
    <row r="128" spans="5:17" ht="25.5" x14ac:dyDescent="0.2">
      <c r="E128" s="8">
        <f t="shared" si="1"/>
        <v>109</v>
      </c>
      <c r="F128" s="21" t="s">
        <v>222</v>
      </c>
      <c r="G128" s="21" t="s">
        <v>221</v>
      </c>
      <c r="H128" s="22"/>
      <c r="I128" s="23">
        <v>1415641.4</v>
      </c>
      <c r="J128" s="23">
        <v>1415641.4</v>
      </c>
      <c r="K128" s="23">
        <v>0</v>
      </c>
      <c r="L128" s="23">
        <v>630951.89</v>
      </c>
      <c r="M128" s="23">
        <v>630951.89</v>
      </c>
      <c r="N128" s="23">
        <v>0</v>
      </c>
      <c r="O128" s="23">
        <v>2810008.09</v>
      </c>
      <c r="P128" s="23">
        <v>2810008.09</v>
      </c>
      <c r="Q128" s="23">
        <v>0</v>
      </c>
    </row>
    <row r="129" spans="5:17" ht="38.25" x14ac:dyDescent="0.2">
      <c r="E129" s="8">
        <f t="shared" si="1"/>
        <v>110</v>
      </c>
      <c r="F129" s="21" t="s">
        <v>223</v>
      </c>
      <c r="G129" s="21" t="s">
        <v>224</v>
      </c>
      <c r="H129" s="22" t="s">
        <v>35</v>
      </c>
      <c r="I129" s="23">
        <v>2661192.81</v>
      </c>
      <c r="J129" s="23">
        <v>2661192.81</v>
      </c>
      <c r="K129" s="23">
        <v>0</v>
      </c>
      <c r="L129" s="23">
        <v>2100725.1</v>
      </c>
      <c r="M129" s="23">
        <v>2100725.1</v>
      </c>
      <c r="N129" s="23">
        <v>0</v>
      </c>
      <c r="O129" s="23">
        <v>1610134.91</v>
      </c>
      <c r="P129" s="23">
        <v>1610134.91</v>
      </c>
      <c r="Q129" s="23">
        <v>0</v>
      </c>
    </row>
    <row r="130" spans="5:17" ht="38.25" x14ac:dyDescent="0.2">
      <c r="E130" s="8">
        <f t="shared" si="1"/>
        <v>111</v>
      </c>
      <c r="F130" s="21" t="s">
        <v>225</v>
      </c>
      <c r="G130" s="21" t="s">
        <v>226</v>
      </c>
      <c r="H130" s="22" t="s">
        <v>35</v>
      </c>
      <c r="I130" s="23">
        <v>5328933.6100000003</v>
      </c>
      <c r="J130" s="23">
        <v>5328933.6100000003</v>
      </c>
      <c r="K130" s="23">
        <v>0</v>
      </c>
      <c r="L130" s="23">
        <v>5090856.1900000004</v>
      </c>
      <c r="M130" s="23">
        <v>5090856.1900000004</v>
      </c>
      <c r="N130" s="23">
        <v>0</v>
      </c>
      <c r="O130" s="23">
        <v>647757.86</v>
      </c>
      <c r="P130" s="23">
        <v>647757.86</v>
      </c>
      <c r="Q130" s="23">
        <v>0</v>
      </c>
    </row>
    <row r="131" spans="5:17" ht="51" x14ac:dyDescent="0.2">
      <c r="E131" s="8">
        <f t="shared" si="1"/>
        <v>112</v>
      </c>
      <c r="F131" s="21" t="s">
        <v>227</v>
      </c>
      <c r="G131" s="21" t="s">
        <v>228</v>
      </c>
      <c r="H131" s="22"/>
      <c r="I131" s="23">
        <v>7990126.4199999999</v>
      </c>
      <c r="J131" s="23">
        <v>7990126.4199999999</v>
      </c>
      <c r="K131" s="23">
        <v>0</v>
      </c>
      <c r="L131" s="23">
        <v>7191581.29</v>
      </c>
      <c r="M131" s="23">
        <v>7191581.29</v>
      </c>
      <c r="N131" s="23">
        <v>0</v>
      </c>
      <c r="O131" s="23">
        <v>2257892.77</v>
      </c>
      <c r="P131" s="23">
        <v>2257892.77</v>
      </c>
      <c r="Q131" s="23">
        <v>0</v>
      </c>
    </row>
    <row r="132" spans="5:17" ht="25.5" x14ac:dyDescent="0.2">
      <c r="E132" s="8">
        <f t="shared" si="1"/>
        <v>113</v>
      </c>
      <c r="F132" s="21" t="s">
        <v>229</v>
      </c>
      <c r="G132" s="21" t="s">
        <v>230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3152638</v>
      </c>
      <c r="P132" s="23">
        <v>3152638</v>
      </c>
      <c r="Q132" s="23">
        <v>0</v>
      </c>
    </row>
    <row r="133" spans="5:17" ht="76.5" x14ac:dyDescent="0.2">
      <c r="E133" s="8">
        <f t="shared" si="1"/>
        <v>114</v>
      </c>
      <c r="F133" s="21" t="s">
        <v>231</v>
      </c>
      <c r="G133" s="21" t="s">
        <v>232</v>
      </c>
      <c r="H133" s="22" t="s">
        <v>35</v>
      </c>
      <c r="I133" s="23">
        <v>486651.29</v>
      </c>
      <c r="J133" s="23">
        <v>486651.29</v>
      </c>
      <c r="K133" s="23">
        <v>0</v>
      </c>
      <c r="L133" s="23">
        <v>762979.48</v>
      </c>
      <c r="M133" s="23">
        <v>762979.48</v>
      </c>
      <c r="N133" s="23">
        <v>0</v>
      </c>
      <c r="O133" s="23">
        <v>267437.09999999998</v>
      </c>
      <c r="P133" s="23">
        <v>267437.09999999998</v>
      </c>
      <c r="Q133" s="23">
        <v>0</v>
      </c>
    </row>
    <row r="134" spans="5:17" ht="51" x14ac:dyDescent="0.2">
      <c r="E134" s="8">
        <f t="shared" si="1"/>
        <v>115</v>
      </c>
      <c r="F134" s="21" t="s">
        <v>233</v>
      </c>
      <c r="G134" s="21" t="s">
        <v>234</v>
      </c>
      <c r="H134" s="22"/>
      <c r="I134" s="23">
        <v>486651.29</v>
      </c>
      <c r="J134" s="23">
        <v>486651.29</v>
      </c>
      <c r="K134" s="23">
        <v>0</v>
      </c>
      <c r="L134" s="23">
        <v>762979.48</v>
      </c>
      <c r="M134" s="23">
        <v>762979.48</v>
      </c>
      <c r="N134" s="23">
        <v>0</v>
      </c>
      <c r="O134" s="23">
        <v>3420075.1</v>
      </c>
      <c r="P134" s="23">
        <v>3420075.1</v>
      </c>
      <c r="Q134" s="23">
        <v>0</v>
      </c>
    </row>
    <row r="135" spans="5:17" ht="76.5" x14ac:dyDescent="0.2">
      <c r="E135" s="8">
        <f t="shared" si="1"/>
        <v>116</v>
      </c>
      <c r="F135" s="21" t="s">
        <v>235</v>
      </c>
      <c r="G135" s="21" t="s">
        <v>236</v>
      </c>
      <c r="H135" s="22" t="s">
        <v>35</v>
      </c>
      <c r="I135" s="23">
        <v>6689293645.1899996</v>
      </c>
      <c r="J135" s="23">
        <v>1107459665.3800001</v>
      </c>
      <c r="K135" s="23">
        <v>5581833979.8100004</v>
      </c>
      <c r="L135" s="23">
        <v>6659982380.7700005</v>
      </c>
      <c r="M135" s="23">
        <v>1107403280.96</v>
      </c>
      <c r="N135" s="23">
        <v>5552579099.8100004</v>
      </c>
      <c r="O135" s="23">
        <v>29311264.420000002</v>
      </c>
      <c r="P135" s="23">
        <v>56384.42</v>
      </c>
      <c r="Q135" s="23">
        <v>29254880</v>
      </c>
    </row>
    <row r="136" spans="5:17" ht="63.75" x14ac:dyDescent="0.2">
      <c r="E136" s="8">
        <f t="shared" si="1"/>
        <v>117</v>
      </c>
      <c r="F136" s="21" t="s">
        <v>237</v>
      </c>
      <c r="G136" s="21" t="s">
        <v>238</v>
      </c>
      <c r="H136" s="22" t="s">
        <v>35</v>
      </c>
      <c r="I136" s="23">
        <v>521303548.39999998</v>
      </c>
      <c r="J136" s="23">
        <v>513900089.05000001</v>
      </c>
      <c r="K136" s="23">
        <v>7403459.3499999996</v>
      </c>
      <c r="L136" s="23">
        <v>521303548.39999998</v>
      </c>
      <c r="M136" s="23">
        <v>513900089.05000001</v>
      </c>
      <c r="N136" s="23">
        <v>7403459.3499999996</v>
      </c>
      <c r="O136" s="23">
        <v>0</v>
      </c>
      <c r="P136" s="23">
        <v>0</v>
      </c>
      <c r="Q136" s="23">
        <v>0</v>
      </c>
    </row>
    <row r="137" spans="5:17" ht="38.25" x14ac:dyDescent="0.2">
      <c r="E137" s="8">
        <f t="shared" si="1"/>
        <v>118</v>
      </c>
      <c r="F137" s="21" t="s">
        <v>239</v>
      </c>
      <c r="G137" s="21" t="s">
        <v>240</v>
      </c>
      <c r="H137" s="22" t="s">
        <v>35</v>
      </c>
      <c r="I137" s="23">
        <v>3676801.13</v>
      </c>
      <c r="J137" s="23">
        <v>3676801.13</v>
      </c>
      <c r="K137" s="23">
        <v>0</v>
      </c>
      <c r="L137" s="23">
        <v>2307201.66</v>
      </c>
      <c r="M137" s="23">
        <v>2307201.66</v>
      </c>
      <c r="N137" s="23">
        <v>0</v>
      </c>
      <c r="O137" s="23">
        <v>5314490.28</v>
      </c>
      <c r="P137" s="23">
        <v>5314490.28</v>
      </c>
      <c r="Q137" s="23">
        <v>0</v>
      </c>
    </row>
    <row r="138" spans="5:17" ht="63.75" x14ac:dyDescent="0.2">
      <c r="E138" s="8">
        <f t="shared" si="1"/>
        <v>119</v>
      </c>
      <c r="F138" s="21" t="s">
        <v>241</v>
      </c>
      <c r="G138" s="21" t="s">
        <v>242</v>
      </c>
      <c r="H138" s="22" t="s">
        <v>35</v>
      </c>
      <c r="I138" s="23">
        <v>7200555.1600000001</v>
      </c>
      <c r="J138" s="23">
        <v>7183050.9900000002</v>
      </c>
      <c r="K138" s="23">
        <v>17504.169999999998</v>
      </c>
      <c r="L138" s="23">
        <v>4408552.76</v>
      </c>
      <c r="M138" s="23">
        <v>4397672.12</v>
      </c>
      <c r="N138" s="23">
        <v>10880.64</v>
      </c>
      <c r="O138" s="23">
        <v>41802748.359999999</v>
      </c>
      <c r="P138" s="23">
        <v>41637977.25</v>
      </c>
      <c r="Q138" s="23">
        <v>164771.10999999999</v>
      </c>
    </row>
    <row r="139" spans="5:17" ht="63.75" x14ac:dyDescent="0.2">
      <c r="E139" s="8">
        <f t="shared" si="1"/>
        <v>120</v>
      </c>
      <c r="F139" s="21" t="s">
        <v>243</v>
      </c>
      <c r="G139" s="21" t="s">
        <v>244</v>
      </c>
      <c r="H139" s="22"/>
      <c r="I139" s="23">
        <v>7221474549.8800001</v>
      </c>
      <c r="J139" s="23">
        <v>1632219606.55</v>
      </c>
      <c r="K139" s="23">
        <v>5589254943.3299999</v>
      </c>
      <c r="L139" s="23">
        <v>7188001683.5900002</v>
      </c>
      <c r="M139" s="23">
        <v>1628008243.79</v>
      </c>
      <c r="N139" s="23">
        <v>5559993439.8000002</v>
      </c>
      <c r="O139" s="23">
        <v>76428503.060000002</v>
      </c>
      <c r="P139" s="23">
        <v>47008851.950000003</v>
      </c>
      <c r="Q139" s="23">
        <v>29419651.109999999</v>
      </c>
    </row>
    <row r="140" spans="5:17" ht="63.75" x14ac:dyDescent="0.2">
      <c r="E140" s="8">
        <f t="shared" si="1"/>
        <v>121</v>
      </c>
      <c r="F140" s="21" t="s">
        <v>245</v>
      </c>
      <c r="G140" s="21" t="s">
        <v>246</v>
      </c>
      <c r="H140" s="22" t="s">
        <v>35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1801.67</v>
      </c>
      <c r="P140" s="23">
        <v>1801.67</v>
      </c>
      <c r="Q140" s="23">
        <v>0</v>
      </c>
    </row>
    <row r="141" spans="5:17" ht="51" x14ac:dyDescent="0.2">
      <c r="E141" s="8">
        <f t="shared" si="1"/>
        <v>122</v>
      </c>
      <c r="F141" s="21" t="s">
        <v>247</v>
      </c>
      <c r="G141" s="21" t="s">
        <v>248</v>
      </c>
      <c r="H141" s="22"/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1801.67</v>
      </c>
      <c r="P141" s="23">
        <v>1801.67</v>
      </c>
      <c r="Q141" s="23">
        <v>0</v>
      </c>
    </row>
    <row r="142" spans="5:17" ht="38.25" x14ac:dyDescent="0.2">
      <c r="E142" s="8">
        <f t="shared" si="1"/>
        <v>123</v>
      </c>
      <c r="F142" s="21" t="s">
        <v>249</v>
      </c>
      <c r="G142" s="21" t="s">
        <v>250</v>
      </c>
      <c r="H142" s="22" t="s">
        <v>35</v>
      </c>
      <c r="I142" s="23">
        <v>367485.35</v>
      </c>
      <c r="J142" s="23">
        <v>367485.35</v>
      </c>
      <c r="K142" s="23">
        <v>0</v>
      </c>
      <c r="L142" s="23">
        <v>324424.46000000002</v>
      </c>
      <c r="M142" s="23">
        <v>324424.46000000002</v>
      </c>
      <c r="N142" s="23">
        <v>0</v>
      </c>
      <c r="O142" s="23">
        <v>741564.59</v>
      </c>
      <c r="P142" s="23">
        <v>741564.59</v>
      </c>
      <c r="Q142" s="23">
        <v>0</v>
      </c>
    </row>
    <row r="143" spans="5:17" ht="25.5" x14ac:dyDescent="0.2">
      <c r="E143" s="8">
        <f t="shared" si="1"/>
        <v>124</v>
      </c>
      <c r="F143" s="21" t="s">
        <v>251</v>
      </c>
      <c r="G143" s="21" t="s">
        <v>252</v>
      </c>
      <c r="H143" s="22" t="s">
        <v>35</v>
      </c>
      <c r="I143" s="23">
        <v>1009796.44</v>
      </c>
      <c r="J143" s="23">
        <v>1009796.44</v>
      </c>
      <c r="K143" s="23">
        <v>0</v>
      </c>
      <c r="L143" s="23">
        <v>844975.97</v>
      </c>
      <c r="M143" s="23">
        <v>844975.97</v>
      </c>
      <c r="N143" s="23">
        <v>0</v>
      </c>
      <c r="O143" s="23">
        <v>978656.84</v>
      </c>
      <c r="P143" s="23">
        <v>978656.84</v>
      </c>
      <c r="Q143" s="23">
        <v>0</v>
      </c>
    </row>
    <row r="144" spans="5:17" x14ac:dyDescent="0.2">
      <c r="E144" s="8">
        <f t="shared" si="1"/>
        <v>125</v>
      </c>
      <c r="F144" s="21" t="s">
        <v>253</v>
      </c>
      <c r="G144" s="21" t="s">
        <v>254</v>
      </c>
      <c r="H144" s="22"/>
      <c r="I144" s="23">
        <v>1377281.79</v>
      </c>
      <c r="J144" s="23">
        <v>1377281.79</v>
      </c>
      <c r="K144" s="23">
        <v>0</v>
      </c>
      <c r="L144" s="23">
        <v>1169400.43</v>
      </c>
      <c r="M144" s="23">
        <v>1169400.43</v>
      </c>
      <c r="N144" s="23">
        <v>0</v>
      </c>
      <c r="O144" s="23">
        <v>1720221.43</v>
      </c>
      <c r="P144" s="23">
        <v>1720221.43</v>
      </c>
      <c r="Q144" s="23">
        <v>0</v>
      </c>
    </row>
    <row r="145" spans="5:17" ht="63.75" x14ac:dyDescent="0.2">
      <c r="E145" s="8">
        <f t="shared" si="1"/>
        <v>126</v>
      </c>
      <c r="F145" s="21" t="s">
        <v>255</v>
      </c>
      <c r="G145" s="21" t="s">
        <v>256</v>
      </c>
      <c r="H145" s="22" t="s">
        <v>46</v>
      </c>
      <c r="I145" s="23">
        <v>400036.05</v>
      </c>
      <c r="J145" s="23">
        <v>400036.05</v>
      </c>
      <c r="K145" s="23">
        <v>0</v>
      </c>
      <c r="L145" s="23">
        <v>30830</v>
      </c>
      <c r="M145" s="23">
        <v>30830</v>
      </c>
      <c r="N145" s="23">
        <v>0</v>
      </c>
      <c r="O145" s="23">
        <v>-738180.31</v>
      </c>
      <c r="P145" s="23">
        <v>-738180.31</v>
      </c>
      <c r="Q145" s="23">
        <v>0</v>
      </c>
    </row>
    <row r="146" spans="5:17" ht="51" x14ac:dyDescent="0.2">
      <c r="E146" s="8">
        <f t="shared" si="1"/>
        <v>127</v>
      </c>
      <c r="F146" s="21" t="s">
        <v>257</v>
      </c>
      <c r="G146" s="21" t="s">
        <v>258</v>
      </c>
      <c r="H146" s="22" t="s">
        <v>46</v>
      </c>
      <c r="I146" s="23">
        <v>220977.07</v>
      </c>
      <c r="J146" s="23">
        <v>219214.23</v>
      </c>
      <c r="K146" s="23">
        <v>1762.84</v>
      </c>
      <c r="L146" s="23">
        <v>81580.72</v>
      </c>
      <c r="M146" s="23">
        <v>78744.759999999995</v>
      </c>
      <c r="N146" s="23">
        <v>2835.96</v>
      </c>
      <c r="O146" s="23">
        <v>-22137000.84</v>
      </c>
      <c r="P146" s="23">
        <v>-22110305.260000002</v>
      </c>
      <c r="Q146" s="23">
        <v>-26695.58</v>
      </c>
    </row>
    <row r="147" spans="5:17" ht="38.25" x14ac:dyDescent="0.2">
      <c r="E147" s="8">
        <f t="shared" si="1"/>
        <v>128</v>
      </c>
      <c r="F147" s="21" t="s">
        <v>259</v>
      </c>
      <c r="G147" s="21" t="s">
        <v>260</v>
      </c>
      <c r="H147" s="22"/>
      <c r="I147" s="23">
        <v>621013.12</v>
      </c>
      <c r="J147" s="23">
        <v>619250.28</v>
      </c>
      <c r="K147" s="23">
        <v>1762.84</v>
      </c>
      <c r="L147" s="23">
        <v>112410.72</v>
      </c>
      <c r="M147" s="23">
        <v>109574.76</v>
      </c>
      <c r="N147" s="23">
        <v>2835.96</v>
      </c>
      <c r="O147" s="23">
        <v>-22875181.149999999</v>
      </c>
      <c r="P147" s="23">
        <v>-22848485.57</v>
      </c>
      <c r="Q147" s="23">
        <v>-26695.58</v>
      </c>
    </row>
    <row r="148" spans="5:17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/>
      <c r="I148" s="23">
        <v>7233365263.8999996</v>
      </c>
      <c r="J148" s="23">
        <v>1644108557.73</v>
      </c>
      <c r="K148" s="23">
        <v>5589256706.1700001</v>
      </c>
      <c r="L148" s="23">
        <v>7197869007.3999996</v>
      </c>
      <c r="M148" s="23">
        <v>1637872731.6400001</v>
      </c>
      <c r="N148" s="23">
        <v>5559996275.7600002</v>
      </c>
      <c r="O148" s="23">
        <v>63763320.969999999</v>
      </c>
      <c r="P148" s="23">
        <v>34370365.439999998</v>
      </c>
      <c r="Q148" s="23">
        <v>29392955.530000001</v>
      </c>
    </row>
    <row r="149" spans="5:17" ht="25.5" x14ac:dyDescent="0.2">
      <c r="E149" s="8">
        <f t="shared" si="2"/>
        <v>130</v>
      </c>
      <c r="F149" s="21" t="s">
        <v>263</v>
      </c>
      <c r="G149" s="21" t="s">
        <v>264</v>
      </c>
      <c r="H149" s="22" t="s">
        <v>35</v>
      </c>
      <c r="I149" s="23">
        <v>28767461603.5</v>
      </c>
      <c r="J149" s="23">
        <v>24806655496.509998</v>
      </c>
      <c r="K149" s="23">
        <v>3960806106.9899998</v>
      </c>
      <c r="L149" s="23">
        <v>28766543548.25</v>
      </c>
      <c r="M149" s="23">
        <v>24804155720.099998</v>
      </c>
      <c r="N149" s="23">
        <v>3962387828.1500001</v>
      </c>
      <c r="O149" s="23">
        <v>740165.03</v>
      </c>
      <c r="P149" s="23">
        <v>740165.03</v>
      </c>
      <c r="Q149" s="23">
        <v>0</v>
      </c>
    </row>
    <row r="150" spans="5:17" x14ac:dyDescent="0.2">
      <c r="E150" s="8">
        <f t="shared" si="2"/>
        <v>131</v>
      </c>
      <c r="F150" s="21" t="s">
        <v>265</v>
      </c>
      <c r="G150" s="21" t="s">
        <v>266</v>
      </c>
      <c r="H150" s="22"/>
      <c r="I150" s="23">
        <v>28767461603.5</v>
      </c>
      <c r="J150" s="23">
        <v>24806655496.509998</v>
      </c>
      <c r="K150" s="23">
        <v>3960806106.9899998</v>
      </c>
      <c r="L150" s="23">
        <v>28766543548.25</v>
      </c>
      <c r="M150" s="23">
        <v>24804155720.099998</v>
      </c>
      <c r="N150" s="23">
        <v>3962387828.1500001</v>
      </c>
      <c r="O150" s="23">
        <v>740165.03</v>
      </c>
      <c r="P150" s="23">
        <v>740165.03</v>
      </c>
      <c r="Q150" s="23">
        <v>0</v>
      </c>
    </row>
    <row r="151" spans="5:17" ht="38.25" x14ac:dyDescent="0.2">
      <c r="E151" s="8">
        <f t="shared" si="2"/>
        <v>132</v>
      </c>
      <c r="F151" s="21" t="s">
        <v>267</v>
      </c>
      <c r="G151" s="21" t="s">
        <v>268</v>
      </c>
      <c r="H151" s="22"/>
      <c r="I151" s="23">
        <v>28767461603.5</v>
      </c>
      <c r="J151" s="23">
        <v>24806655496.509998</v>
      </c>
      <c r="K151" s="23">
        <v>3960806106.9899998</v>
      </c>
      <c r="L151" s="23">
        <v>28766543548.25</v>
      </c>
      <c r="M151" s="23">
        <v>24804155720.099998</v>
      </c>
      <c r="N151" s="23">
        <v>3962387828.1500001</v>
      </c>
      <c r="O151" s="23">
        <v>740165.03</v>
      </c>
      <c r="P151" s="23">
        <v>740165.03</v>
      </c>
      <c r="Q151" s="23">
        <v>0</v>
      </c>
    </row>
    <row r="152" spans="5:17" ht="38.25" x14ac:dyDescent="0.2">
      <c r="E152" s="8">
        <f t="shared" si="2"/>
        <v>133</v>
      </c>
      <c r="F152" s="21" t="s">
        <v>269</v>
      </c>
      <c r="G152" s="21" t="s">
        <v>270</v>
      </c>
      <c r="H152" s="22" t="s">
        <v>35</v>
      </c>
      <c r="I152" s="23">
        <v>6437496403.3000002</v>
      </c>
      <c r="J152" s="23">
        <v>0</v>
      </c>
      <c r="K152" s="23">
        <v>6437496403.3000002</v>
      </c>
      <c r="L152" s="23">
        <v>6445062612.2299995</v>
      </c>
      <c r="M152" s="23">
        <v>0</v>
      </c>
      <c r="N152" s="23">
        <v>6445062612.2299995</v>
      </c>
      <c r="O152" s="23">
        <v>2517747377.9299998</v>
      </c>
      <c r="P152" s="23">
        <v>0</v>
      </c>
      <c r="Q152" s="23">
        <v>2517747377.9299998</v>
      </c>
    </row>
    <row r="153" spans="5:17" ht="51" x14ac:dyDescent="0.2">
      <c r="E153" s="8">
        <f t="shared" si="2"/>
        <v>134</v>
      </c>
      <c r="F153" s="21" t="s">
        <v>271</v>
      </c>
      <c r="G153" s="21" t="s">
        <v>272</v>
      </c>
      <c r="H153" s="22" t="s">
        <v>46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-2517747377.9299998</v>
      </c>
      <c r="P153" s="23">
        <v>-2517747377.9299998</v>
      </c>
      <c r="Q153" s="23">
        <v>0</v>
      </c>
    </row>
    <row r="154" spans="5:17" ht="38.25" x14ac:dyDescent="0.2">
      <c r="E154" s="8">
        <f t="shared" si="2"/>
        <v>135</v>
      </c>
      <c r="F154" s="21" t="s">
        <v>273</v>
      </c>
      <c r="G154" s="21" t="s">
        <v>270</v>
      </c>
      <c r="H154" s="22"/>
      <c r="I154" s="23">
        <v>6437496403.3000002</v>
      </c>
      <c r="J154" s="23">
        <v>0</v>
      </c>
      <c r="K154" s="23">
        <v>6437496403.3000002</v>
      </c>
      <c r="L154" s="23">
        <v>6445062612.2299995</v>
      </c>
      <c r="M154" s="23">
        <v>0</v>
      </c>
      <c r="N154" s="23">
        <v>6445062612.2299995</v>
      </c>
      <c r="O154" s="23">
        <v>0</v>
      </c>
      <c r="P154" s="23">
        <v>-2517747377.9299998</v>
      </c>
      <c r="Q154" s="23">
        <v>2517747377.9299998</v>
      </c>
    </row>
    <row r="155" spans="5:17" ht="38.25" x14ac:dyDescent="0.2">
      <c r="E155" s="8">
        <f t="shared" si="2"/>
        <v>136</v>
      </c>
      <c r="F155" s="21" t="s">
        <v>274</v>
      </c>
      <c r="G155" s="21" t="s">
        <v>270</v>
      </c>
      <c r="H155" s="22"/>
      <c r="I155" s="23">
        <v>6437496403.3000002</v>
      </c>
      <c r="J155" s="23">
        <v>0</v>
      </c>
      <c r="K155" s="23">
        <v>6437496403.3000002</v>
      </c>
      <c r="L155" s="23">
        <v>6445062612.2299995</v>
      </c>
      <c r="M155" s="23">
        <v>0</v>
      </c>
      <c r="N155" s="23">
        <v>6445062612.2299995</v>
      </c>
      <c r="O155" s="23">
        <v>0</v>
      </c>
      <c r="P155" s="23">
        <v>-2517747377.9299998</v>
      </c>
      <c r="Q155" s="23">
        <v>2517747377.9299998</v>
      </c>
    </row>
    <row r="156" spans="5:17" ht="38.25" x14ac:dyDescent="0.2">
      <c r="E156" s="8">
        <f t="shared" si="2"/>
        <v>137</v>
      </c>
      <c r="F156" s="21" t="s">
        <v>275</v>
      </c>
      <c r="G156" s="21" t="s">
        <v>206</v>
      </c>
      <c r="H156" s="22"/>
      <c r="I156" s="23">
        <v>42438799482.150002</v>
      </c>
      <c r="J156" s="23">
        <v>26451240265.689999</v>
      </c>
      <c r="K156" s="23">
        <v>15987559216.459999</v>
      </c>
      <c r="L156" s="23">
        <v>42409870263.139999</v>
      </c>
      <c r="M156" s="23">
        <v>26442423547</v>
      </c>
      <c r="N156" s="23">
        <v>15967446716.139999</v>
      </c>
      <c r="O156" s="23">
        <v>68812626.689999998</v>
      </c>
      <c r="P156" s="23">
        <v>-2478327706.77</v>
      </c>
      <c r="Q156" s="23">
        <v>2547140333.46</v>
      </c>
    </row>
    <row r="157" spans="5:17" ht="25.5" x14ac:dyDescent="0.2">
      <c r="E157" s="8">
        <f t="shared" si="2"/>
        <v>138</v>
      </c>
      <c r="F157" s="21" t="s">
        <v>276</v>
      </c>
      <c r="G157" s="21" t="s">
        <v>277</v>
      </c>
      <c r="H157" s="22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5:17" x14ac:dyDescent="0.2">
      <c r="E158" s="8">
        <f t="shared" si="2"/>
        <v>139</v>
      </c>
      <c r="F158" s="21" t="s">
        <v>278</v>
      </c>
      <c r="G158" s="21" t="s">
        <v>279</v>
      </c>
      <c r="H158" s="22" t="s">
        <v>35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90201050.540000007</v>
      </c>
      <c r="P158" s="23">
        <v>90201050.540000007</v>
      </c>
      <c r="Q158" s="23">
        <v>0</v>
      </c>
    </row>
    <row r="159" spans="5:17" ht="38.25" x14ac:dyDescent="0.2">
      <c r="E159" s="8">
        <f t="shared" si="2"/>
        <v>140</v>
      </c>
      <c r="F159" s="21" t="s">
        <v>280</v>
      </c>
      <c r="G159" s="21" t="s">
        <v>281</v>
      </c>
      <c r="H159" s="22" t="s">
        <v>46</v>
      </c>
      <c r="I159" s="23">
        <v>0</v>
      </c>
      <c r="J159" s="23">
        <v>0</v>
      </c>
      <c r="K159" s="23">
        <v>0</v>
      </c>
      <c r="L159" s="23">
        <v>469133.81</v>
      </c>
      <c r="M159" s="23">
        <v>469133.81</v>
      </c>
      <c r="N159" s="23">
        <v>0</v>
      </c>
      <c r="O159" s="23">
        <v>-33910093.640000001</v>
      </c>
      <c r="P159" s="23">
        <v>-33910093.640000001</v>
      </c>
      <c r="Q159" s="23">
        <v>0</v>
      </c>
    </row>
    <row r="160" spans="5:17" x14ac:dyDescent="0.2">
      <c r="E160" s="8">
        <f t="shared" si="2"/>
        <v>141</v>
      </c>
      <c r="F160" s="21" t="s">
        <v>282</v>
      </c>
      <c r="G160" s="21" t="s">
        <v>279</v>
      </c>
      <c r="H160" s="22"/>
      <c r="I160" s="23">
        <v>0</v>
      </c>
      <c r="J160" s="23">
        <v>0</v>
      </c>
      <c r="K160" s="23">
        <v>0</v>
      </c>
      <c r="L160" s="23">
        <v>469133.81</v>
      </c>
      <c r="M160" s="23">
        <v>469133.81</v>
      </c>
      <c r="N160" s="23">
        <v>0</v>
      </c>
      <c r="O160" s="23">
        <v>56290956.899999999</v>
      </c>
      <c r="P160" s="23">
        <v>56290956.899999999</v>
      </c>
      <c r="Q160" s="23">
        <v>0</v>
      </c>
    </row>
    <row r="161" spans="5:17" ht="63.75" x14ac:dyDescent="0.2">
      <c r="E161" s="8">
        <f t="shared" si="2"/>
        <v>142</v>
      </c>
      <c r="F161" s="21" t="s">
        <v>283</v>
      </c>
      <c r="G161" s="21" t="s">
        <v>284</v>
      </c>
      <c r="H161" s="22" t="s">
        <v>35</v>
      </c>
      <c r="I161" s="23">
        <v>1084480</v>
      </c>
      <c r="J161" s="23">
        <v>1084480</v>
      </c>
      <c r="K161" s="23">
        <v>0</v>
      </c>
      <c r="L161" s="23">
        <v>0</v>
      </c>
      <c r="M161" s="23">
        <v>0</v>
      </c>
      <c r="N161" s="23">
        <v>0</v>
      </c>
      <c r="O161" s="23">
        <v>1185255</v>
      </c>
      <c r="P161" s="23">
        <v>1185255</v>
      </c>
      <c r="Q161" s="23">
        <v>0</v>
      </c>
    </row>
    <row r="162" spans="5:17" ht="25.5" x14ac:dyDescent="0.2">
      <c r="E162" s="8">
        <f t="shared" si="2"/>
        <v>143</v>
      </c>
      <c r="F162" s="21" t="s">
        <v>285</v>
      </c>
      <c r="G162" s="21" t="s">
        <v>286</v>
      </c>
      <c r="H162" s="22"/>
      <c r="I162" s="23">
        <v>1084480</v>
      </c>
      <c r="J162" s="23">
        <v>1084480</v>
      </c>
      <c r="K162" s="23">
        <v>0</v>
      </c>
      <c r="L162" s="23">
        <v>0</v>
      </c>
      <c r="M162" s="23">
        <v>0</v>
      </c>
      <c r="N162" s="23">
        <v>0</v>
      </c>
      <c r="O162" s="23">
        <v>1185255</v>
      </c>
      <c r="P162" s="23">
        <v>1185255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279</v>
      </c>
      <c r="H163" s="22"/>
      <c r="I163" s="23">
        <v>1084480</v>
      </c>
      <c r="J163" s="23">
        <v>1084480</v>
      </c>
      <c r="K163" s="23">
        <v>0</v>
      </c>
      <c r="L163" s="23">
        <v>469133.81</v>
      </c>
      <c r="M163" s="23">
        <v>469133.81</v>
      </c>
      <c r="N163" s="23">
        <v>0</v>
      </c>
      <c r="O163" s="23">
        <v>57476211.899999999</v>
      </c>
      <c r="P163" s="23">
        <v>57476211.899999999</v>
      </c>
      <c r="Q163" s="23">
        <v>0</v>
      </c>
    </row>
    <row r="164" spans="5:17" x14ac:dyDescent="0.2">
      <c r="E164" s="8">
        <f t="shared" si="2"/>
        <v>145</v>
      </c>
      <c r="F164" s="21" t="s">
        <v>288</v>
      </c>
      <c r="G164" s="21" t="s">
        <v>289</v>
      </c>
      <c r="H164" s="22" t="s">
        <v>35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169842932.28999999</v>
      </c>
      <c r="P164" s="23">
        <v>169842932.28999999</v>
      </c>
      <c r="Q164" s="23">
        <v>0</v>
      </c>
    </row>
    <row r="165" spans="5:17" x14ac:dyDescent="0.2">
      <c r="E165" s="8">
        <f t="shared" si="2"/>
        <v>146</v>
      </c>
      <c r="F165" s="21" t="s">
        <v>290</v>
      </c>
      <c r="G165" s="21" t="s">
        <v>291</v>
      </c>
      <c r="H165" s="22" t="s">
        <v>46</v>
      </c>
      <c r="I165" s="23">
        <v>0</v>
      </c>
      <c r="J165" s="23">
        <v>0</v>
      </c>
      <c r="K165" s="23">
        <v>0</v>
      </c>
      <c r="L165" s="23">
        <v>859941.58</v>
      </c>
      <c r="M165" s="23">
        <v>859941.58</v>
      </c>
      <c r="N165" s="23">
        <v>0</v>
      </c>
      <c r="O165" s="23">
        <v>-64158407.82</v>
      </c>
      <c r="P165" s="23">
        <v>-64158407.82</v>
      </c>
      <c r="Q165" s="23">
        <v>0</v>
      </c>
    </row>
    <row r="166" spans="5:17" x14ac:dyDescent="0.2">
      <c r="E166" s="8">
        <f t="shared" si="2"/>
        <v>147</v>
      </c>
      <c r="F166" s="21" t="s">
        <v>292</v>
      </c>
      <c r="G166" s="21" t="s">
        <v>289</v>
      </c>
      <c r="H166" s="22"/>
      <c r="I166" s="23">
        <v>0</v>
      </c>
      <c r="J166" s="23">
        <v>0</v>
      </c>
      <c r="K166" s="23">
        <v>0</v>
      </c>
      <c r="L166" s="23">
        <v>859941.58</v>
      </c>
      <c r="M166" s="23">
        <v>859941.58</v>
      </c>
      <c r="N166" s="23">
        <v>0</v>
      </c>
      <c r="O166" s="23">
        <v>105684524.47</v>
      </c>
      <c r="P166" s="23">
        <v>105684524.47</v>
      </c>
      <c r="Q166" s="23">
        <v>0</v>
      </c>
    </row>
    <row r="167" spans="5:17" ht="25.5" x14ac:dyDescent="0.2">
      <c r="E167" s="8">
        <f t="shared" si="2"/>
        <v>148</v>
      </c>
      <c r="F167" s="21" t="s">
        <v>293</v>
      </c>
      <c r="G167" s="21" t="s">
        <v>294</v>
      </c>
      <c r="H167" s="22" t="s">
        <v>35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62172650</v>
      </c>
      <c r="P167" s="23">
        <v>62172650</v>
      </c>
      <c r="Q167" s="23">
        <v>0</v>
      </c>
    </row>
    <row r="168" spans="5:17" ht="25.5" x14ac:dyDescent="0.2">
      <c r="E168" s="8">
        <f t="shared" si="2"/>
        <v>149</v>
      </c>
      <c r="F168" s="21" t="s">
        <v>295</v>
      </c>
      <c r="G168" s="21" t="s">
        <v>296</v>
      </c>
      <c r="H168" s="22"/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76.5" x14ac:dyDescent="0.2">
      <c r="E169" s="8">
        <f t="shared" si="2"/>
        <v>150</v>
      </c>
      <c r="F169" s="21" t="s">
        <v>297</v>
      </c>
      <c r="G169" s="21" t="s">
        <v>298</v>
      </c>
      <c r="H169" s="22" t="s">
        <v>35</v>
      </c>
      <c r="I169" s="23">
        <v>727020.8</v>
      </c>
      <c r="J169" s="23">
        <v>727020.8</v>
      </c>
      <c r="K169" s="23">
        <v>0</v>
      </c>
      <c r="L169" s="23">
        <v>0</v>
      </c>
      <c r="M169" s="23">
        <v>0</v>
      </c>
      <c r="N169" s="23">
        <v>0</v>
      </c>
      <c r="O169" s="23">
        <v>1753834.65</v>
      </c>
      <c r="P169" s="23">
        <v>1753834.65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/>
      <c r="I170" s="23">
        <v>727020.8</v>
      </c>
      <c r="J170" s="23">
        <v>727020.8</v>
      </c>
      <c r="K170" s="23">
        <v>0</v>
      </c>
      <c r="L170" s="23">
        <v>0</v>
      </c>
      <c r="M170" s="23">
        <v>0</v>
      </c>
      <c r="N170" s="23">
        <v>0</v>
      </c>
      <c r="O170" s="23">
        <v>1753834.65</v>
      </c>
      <c r="P170" s="23">
        <v>1753834.65</v>
      </c>
      <c r="Q170" s="23">
        <v>0</v>
      </c>
    </row>
    <row r="171" spans="5:17" x14ac:dyDescent="0.2">
      <c r="E171" s="8">
        <f t="shared" si="2"/>
        <v>152</v>
      </c>
      <c r="F171" s="21" t="s">
        <v>301</v>
      </c>
      <c r="G171" s="21" t="s">
        <v>289</v>
      </c>
      <c r="H171" s="22"/>
      <c r="I171" s="23">
        <v>727020.8</v>
      </c>
      <c r="J171" s="23">
        <v>727020.8</v>
      </c>
      <c r="K171" s="23">
        <v>0</v>
      </c>
      <c r="L171" s="23">
        <v>859941.58</v>
      </c>
      <c r="M171" s="23">
        <v>859941.58</v>
      </c>
      <c r="N171" s="23">
        <v>0</v>
      </c>
      <c r="O171" s="23">
        <v>169611009.12</v>
      </c>
      <c r="P171" s="23">
        <v>169611009.12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 t="s">
        <v>35</v>
      </c>
      <c r="I172" s="23">
        <v>0</v>
      </c>
      <c r="J172" s="23">
        <v>0</v>
      </c>
      <c r="K172" s="23">
        <v>0</v>
      </c>
      <c r="L172" s="23">
        <v>142653.81</v>
      </c>
      <c r="M172" s="23">
        <v>142653.81</v>
      </c>
      <c r="N172" s="23">
        <v>0</v>
      </c>
      <c r="O172" s="23">
        <v>30074495.760000002</v>
      </c>
      <c r="P172" s="23">
        <v>30074495.760000002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 t="s">
        <v>46</v>
      </c>
      <c r="I173" s="23">
        <v>143653.15</v>
      </c>
      <c r="J173" s="23">
        <v>143653.15</v>
      </c>
      <c r="K173" s="23">
        <v>0</v>
      </c>
      <c r="L173" s="23">
        <v>200746.3</v>
      </c>
      <c r="M173" s="23">
        <v>200746.3</v>
      </c>
      <c r="N173" s="23">
        <v>0</v>
      </c>
      <c r="O173" s="23">
        <v>-26922600.199999999</v>
      </c>
      <c r="P173" s="23">
        <v>-26922600.199999999</v>
      </c>
      <c r="Q173" s="23">
        <v>0</v>
      </c>
    </row>
    <row r="174" spans="5:17" ht="25.5" x14ac:dyDescent="0.2">
      <c r="E174" s="8">
        <f t="shared" si="2"/>
        <v>155</v>
      </c>
      <c r="F174" s="21" t="s">
        <v>306</v>
      </c>
      <c r="G174" s="21" t="s">
        <v>307</v>
      </c>
      <c r="H174" s="22"/>
      <c r="I174" s="23">
        <v>143653.15</v>
      </c>
      <c r="J174" s="23">
        <v>143653.15</v>
      </c>
      <c r="K174" s="23">
        <v>0</v>
      </c>
      <c r="L174" s="23">
        <v>343400.11</v>
      </c>
      <c r="M174" s="23">
        <v>343400.11</v>
      </c>
      <c r="N174" s="23">
        <v>0</v>
      </c>
      <c r="O174" s="23">
        <v>3151895.56</v>
      </c>
      <c r="P174" s="23">
        <v>3151895.56</v>
      </c>
      <c r="Q174" s="23">
        <v>0</v>
      </c>
    </row>
    <row r="175" spans="5:17" ht="51" x14ac:dyDescent="0.2">
      <c r="E175" s="8">
        <f t="shared" si="2"/>
        <v>156</v>
      </c>
      <c r="F175" s="21" t="s">
        <v>308</v>
      </c>
      <c r="G175" s="21" t="s">
        <v>309</v>
      </c>
      <c r="H175" s="22" t="s">
        <v>35</v>
      </c>
      <c r="I175" s="23">
        <v>85752.85</v>
      </c>
      <c r="J175" s="23">
        <v>85752.85</v>
      </c>
      <c r="K175" s="23">
        <v>0</v>
      </c>
      <c r="L175" s="23">
        <v>0</v>
      </c>
      <c r="M175" s="23">
        <v>0</v>
      </c>
      <c r="N175" s="23">
        <v>0</v>
      </c>
      <c r="O175" s="23">
        <v>302569.39</v>
      </c>
      <c r="P175" s="23">
        <v>302569.39</v>
      </c>
      <c r="Q175" s="23">
        <v>0</v>
      </c>
    </row>
    <row r="176" spans="5:17" ht="51" x14ac:dyDescent="0.2">
      <c r="E176" s="8">
        <f t="shared" si="2"/>
        <v>157</v>
      </c>
      <c r="F176" s="21" t="s">
        <v>310</v>
      </c>
      <c r="G176" s="21" t="s">
        <v>311</v>
      </c>
      <c r="H176" s="22"/>
      <c r="I176" s="23">
        <v>85752.85</v>
      </c>
      <c r="J176" s="23">
        <v>85752.85</v>
      </c>
      <c r="K176" s="23">
        <v>0</v>
      </c>
      <c r="L176" s="23">
        <v>0</v>
      </c>
      <c r="M176" s="23">
        <v>0</v>
      </c>
      <c r="N176" s="23">
        <v>0</v>
      </c>
      <c r="O176" s="23">
        <v>302569.39</v>
      </c>
      <c r="P176" s="23">
        <v>302569.39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313</v>
      </c>
      <c r="H177" s="22"/>
      <c r="I177" s="23">
        <v>229406</v>
      </c>
      <c r="J177" s="23">
        <v>229406</v>
      </c>
      <c r="K177" s="23">
        <v>0</v>
      </c>
      <c r="L177" s="23">
        <v>343400.11</v>
      </c>
      <c r="M177" s="23">
        <v>343400.11</v>
      </c>
      <c r="N177" s="23">
        <v>0</v>
      </c>
      <c r="O177" s="23">
        <v>3454464.95</v>
      </c>
      <c r="P177" s="23">
        <v>3454464.95</v>
      </c>
      <c r="Q177" s="23">
        <v>0</v>
      </c>
    </row>
    <row r="178" spans="5:17" ht="25.5" x14ac:dyDescent="0.2">
      <c r="E178" s="8">
        <f t="shared" si="2"/>
        <v>159</v>
      </c>
      <c r="F178" s="21" t="s">
        <v>314</v>
      </c>
      <c r="G178" s="21" t="s">
        <v>315</v>
      </c>
      <c r="H178" s="22" t="s">
        <v>35</v>
      </c>
      <c r="I178" s="23">
        <v>10620</v>
      </c>
      <c r="J178" s="23">
        <v>10620</v>
      </c>
      <c r="K178" s="23">
        <v>0</v>
      </c>
      <c r="L178" s="23">
        <v>1556949.62</v>
      </c>
      <c r="M178" s="23">
        <v>1556949.62</v>
      </c>
      <c r="N178" s="23">
        <v>0</v>
      </c>
      <c r="O178" s="23">
        <v>56439386.090000004</v>
      </c>
      <c r="P178" s="23">
        <v>56439386.090000004</v>
      </c>
      <c r="Q178" s="23">
        <v>0</v>
      </c>
    </row>
    <row r="179" spans="5:17" ht="38.25" x14ac:dyDescent="0.2">
      <c r="E179" s="8">
        <f t="shared" si="2"/>
        <v>160</v>
      </c>
      <c r="F179" s="21" t="s">
        <v>316</v>
      </c>
      <c r="G179" s="21" t="s">
        <v>317</v>
      </c>
      <c r="H179" s="22" t="s">
        <v>46</v>
      </c>
      <c r="I179" s="23">
        <v>1556949.62</v>
      </c>
      <c r="J179" s="23">
        <v>1556949.62</v>
      </c>
      <c r="K179" s="23">
        <v>0</v>
      </c>
      <c r="L179" s="23">
        <v>1990127.95</v>
      </c>
      <c r="M179" s="23">
        <v>1990127.95</v>
      </c>
      <c r="N179" s="23">
        <v>0</v>
      </c>
      <c r="O179" s="23">
        <v>-25967631.48</v>
      </c>
      <c r="P179" s="23">
        <v>-25967631.48</v>
      </c>
      <c r="Q179" s="23">
        <v>0</v>
      </c>
    </row>
    <row r="180" spans="5:17" ht="25.5" x14ac:dyDescent="0.2">
      <c r="E180" s="8">
        <f t="shared" si="2"/>
        <v>161</v>
      </c>
      <c r="F180" s="21" t="s">
        <v>318</v>
      </c>
      <c r="G180" s="21" t="s">
        <v>315</v>
      </c>
      <c r="H180" s="22"/>
      <c r="I180" s="23">
        <v>1567569.62</v>
      </c>
      <c r="J180" s="23">
        <v>1567569.62</v>
      </c>
      <c r="K180" s="23">
        <v>0</v>
      </c>
      <c r="L180" s="23">
        <v>3547077.57</v>
      </c>
      <c r="M180" s="23">
        <v>3547077.57</v>
      </c>
      <c r="N180" s="23">
        <v>0</v>
      </c>
      <c r="O180" s="23">
        <v>30471754.609999999</v>
      </c>
      <c r="P180" s="23">
        <v>30471754.609999999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315</v>
      </c>
      <c r="H181" s="22"/>
      <c r="I181" s="23">
        <v>1567569.62</v>
      </c>
      <c r="J181" s="23">
        <v>1567569.62</v>
      </c>
      <c r="K181" s="23">
        <v>0</v>
      </c>
      <c r="L181" s="23">
        <v>3547077.57</v>
      </c>
      <c r="M181" s="23">
        <v>3547077.57</v>
      </c>
      <c r="N181" s="23">
        <v>0</v>
      </c>
      <c r="O181" s="23">
        <v>30471754.609999999</v>
      </c>
      <c r="P181" s="23">
        <v>30471754.609999999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320</v>
      </c>
      <c r="G182" s="21" t="s">
        <v>277</v>
      </c>
      <c r="H182" s="22"/>
      <c r="I182" s="23">
        <v>3608476.42</v>
      </c>
      <c r="J182" s="23">
        <v>3608476.42</v>
      </c>
      <c r="K182" s="23">
        <v>0</v>
      </c>
      <c r="L182" s="23">
        <v>5219553.07</v>
      </c>
      <c r="M182" s="23">
        <v>5219553.07</v>
      </c>
      <c r="N182" s="23">
        <v>0</v>
      </c>
      <c r="O182" s="23">
        <v>261013440.58000001</v>
      </c>
      <c r="P182" s="23">
        <v>261013440.58000001</v>
      </c>
      <c r="Q182" s="23">
        <v>0</v>
      </c>
    </row>
    <row r="183" spans="5:17" x14ac:dyDescent="0.2">
      <c r="E183" s="8">
        <f t="shared" si="2"/>
        <v>164</v>
      </c>
      <c r="F183" s="21" t="s">
        <v>321</v>
      </c>
      <c r="G183" s="21"/>
      <c r="H183" s="22"/>
      <c r="I183" s="23">
        <v>89106424637.720001</v>
      </c>
      <c r="J183" s="23">
        <v>67300308556.949997</v>
      </c>
      <c r="K183" s="23">
        <v>21806116080.77</v>
      </c>
      <c r="L183" s="23">
        <v>89018797794.380005</v>
      </c>
      <c r="M183" s="23">
        <v>67270352355.169998</v>
      </c>
      <c r="N183" s="23">
        <v>21748445439.209999</v>
      </c>
      <c r="O183" s="23">
        <v>5553873806.2700005</v>
      </c>
      <c r="P183" s="23">
        <v>2219435131.8000002</v>
      </c>
      <c r="Q183" s="23">
        <v>3334438674.4699998</v>
      </c>
    </row>
    <row r="184" spans="5:17" ht="25.5" x14ac:dyDescent="0.2">
      <c r="E184" s="8">
        <f t="shared" si="2"/>
        <v>165</v>
      </c>
      <c r="F184" s="21" t="s">
        <v>31</v>
      </c>
      <c r="G184" s="21" t="s">
        <v>32</v>
      </c>
      <c r="H184" s="22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5:17" ht="38.25" x14ac:dyDescent="0.2">
      <c r="E185" s="8">
        <f t="shared" si="2"/>
        <v>166</v>
      </c>
      <c r="F185" s="21" t="s">
        <v>322</v>
      </c>
      <c r="G185" s="21" t="s">
        <v>323</v>
      </c>
      <c r="H185" s="22" t="s">
        <v>46</v>
      </c>
      <c r="I185" s="23">
        <v>45941494.399999999</v>
      </c>
      <c r="J185" s="23">
        <v>45250000</v>
      </c>
      <c r="K185" s="23">
        <v>691494.40000000002</v>
      </c>
      <c r="L185" s="23">
        <v>45941494.399999999</v>
      </c>
      <c r="M185" s="23">
        <v>45250000</v>
      </c>
      <c r="N185" s="23">
        <v>691494.40000000002</v>
      </c>
      <c r="O185" s="23">
        <v>0</v>
      </c>
      <c r="P185" s="23">
        <v>0</v>
      </c>
      <c r="Q185" s="23">
        <v>0</v>
      </c>
    </row>
    <row r="186" spans="5:17" ht="38.25" x14ac:dyDescent="0.2">
      <c r="E186" s="8">
        <f t="shared" si="2"/>
        <v>167</v>
      </c>
      <c r="F186" s="21" t="s">
        <v>324</v>
      </c>
      <c r="G186" s="21" t="s">
        <v>325</v>
      </c>
      <c r="H186" s="22" t="s">
        <v>46</v>
      </c>
      <c r="I186" s="23">
        <v>1208564941.52</v>
      </c>
      <c r="J186" s="23">
        <v>175977858.49000001</v>
      </c>
      <c r="K186" s="23">
        <v>1032587083.03</v>
      </c>
      <c r="L186" s="23">
        <v>1226349875.45</v>
      </c>
      <c r="M186" s="23">
        <v>172128673.62</v>
      </c>
      <c r="N186" s="23">
        <v>1054221201.83</v>
      </c>
      <c r="O186" s="23">
        <v>42962763.049999997</v>
      </c>
      <c r="P186" s="23">
        <v>2522550.2599999998</v>
      </c>
      <c r="Q186" s="23">
        <v>40440212.789999999</v>
      </c>
    </row>
    <row r="187" spans="5:17" ht="38.25" x14ac:dyDescent="0.2">
      <c r="E187" s="8">
        <f t="shared" si="2"/>
        <v>168</v>
      </c>
      <c r="F187" s="21" t="s">
        <v>326</v>
      </c>
      <c r="G187" s="21" t="s">
        <v>327</v>
      </c>
      <c r="H187" s="22"/>
      <c r="I187" s="23">
        <v>1254506435.9200001</v>
      </c>
      <c r="J187" s="23">
        <v>221227858.49000001</v>
      </c>
      <c r="K187" s="23">
        <v>1033278577.4299999</v>
      </c>
      <c r="L187" s="23">
        <v>1272291369.8499999</v>
      </c>
      <c r="M187" s="23">
        <v>217378673.62</v>
      </c>
      <c r="N187" s="23">
        <v>1054912696.23</v>
      </c>
      <c r="O187" s="23">
        <v>42962763.049999997</v>
      </c>
      <c r="P187" s="23">
        <v>2522550.2599999998</v>
      </c>
      <c r="Q187" s="23">
        <v>40440212.789999999</v>
      </c>
    </row>
    <row r="188" spans="5:17" ht="38.25" x14ac:dyDescent="0.2">
      <c r="E188" s="8">
        <f t="shared" si="2"/>
        <v>169</v>
      </c>
      <c r="F188" s="21" t="s">
        <v>328</v>
      </c>
      <c r="G188" s="21" t="s">
        <v>327</v>
      </c>
      <c r="H188" s="22"/>
      <c r="I188" s="23">
        <v>1254506435.9200001</v>
      </c>
      <c r="J188" s="23">
        <v>221227858.49000001</v>
      </c>
      <c r="K188" s="23">
        <v>1033278577.4299999</v>
      </c>
      <c r="L188" s="23">
        <v>1272291369.8499999</v>
      </c>
      <c r="M188" s="23">
        <v>217378673.62</v>
      </c>
      <c r="N188" s="23">
        <v>1054912696.23</v>
      </c>
      <c r="O188" s="23">
        <v>42962763.049999997</v>
      </c>
      <c r="P188" s="23">
        <v>2522550.2599999998</v>
      </c>
      <c r="Q188" s="23">
        <v>40440212.789999999</v>
      </c>
    </row>
    <row r="189" spans="5:17" ht="25.5" x14ac:dyDescent="0.2">
      <c r="E189" s="8">
        <f t="shared" si="2"/>
        <v>170</v>
      </c>
      <c r="F189" s="21" t="s">
        <v>108</v>
      </c>
      <c r="G189" s="21" t="s">
        <v>32</v>
      </c>
      <c r="H189" s="22"/>
      <c r="I189" s="23">
        <v>1254506435.9200001</v>
      </c>
      <c r="J189" s="23">
        <v>221227858.49000001</v>
      </c>
      <c r="K189" s="23">
        <v>1033278577.4299999</v>
      </c>
      <c r="L189" s="23">
        <v>1272291369.8499999</v>
      </c>
      <c r="M189" s="23">
        <v>217378673.62</v>
      </c>
      <c r="N189" s="23">
        <v>1054912696.23</v>
      </c>
      <c r="O189" s="23">
        <v>42962763.049999997</v>
      </c>
      <c r="P189" s="23">
        <v>2522550.2599999998</v>
      </c>
      <c r="Q189" s="23">
        <v>40440212.789999999</v>
      </c>
    </row>
    <row r="190" spans="5:17" x14ac:dyDescent="0.2">
      <c r="E190" s="8">
        <f t="shared" si="2"/>
        <v>171</v>
      </c>
      <c r="F190" s="21" t="s">
        <v>109</v>
      </c>
      <c r="G190" s="21" t="s">
        <v>110</v>
      </c>
      <c r="H190" s="22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5:17" ht="25.5" x14ac:dyDescent="0.2">
      <c r="E191" s="8">
        <f t="shared" si="2"/>
        <v>172</v>
      </c>
      <c r="F191" s="21" t="s">
        <v>329</v>
      </c>
      <c r="G191" s="21" t="s">
        <v>330</v>
      </c>
      <c r="H191" s="22" t="s">
        <v>46</v>
      </c>
      <c r="I191" s="23">
        <v>98226.89</v>
      </c>
      <c r="J191" s="23">
        <v>98226.89</v>
      </c>
      <c r="K191" s="23">
        <v>0</v>
      </c>
      <c r="L191" s="23">
        <v>98226.89</v>
      </c>
      <c r="M191" s="23">
        <v>98226.89</v>
      </c>
      <c r="N191" s="23">
        <v>0</v>
      </c>
      <c r="O191" s="23">
        <v>0</v>
      </c>
      <c r="P191" s="23">
        <v>0</v>
      </c>
      <c r="Q191" s="23">
        <v>0</v>
      </c>
    </row>
    <row r="192" spans="5:17" ht="25.5" x14ac:dyDescent="0.2">
      <c r="E192" s="8">
        <f t="shared" si="2"/>
        <v>173</v>
      </c>
      <c r="F192" s="21" t="s">
        <v>331</v>
      </c>
      <c r="G192" s="21" t="s">
        <v>332</v>
      </c>
      <c r="H192" s="22"/>
      <c r="I192" s="23">
        <v>98226.89</v>
      </c>
      <c r="J192" s="23">
        <v>98226.89</v>
      </c>
      <c r="K192" s="23">
        <v>0</v>
      </c>
      <c r="L192" s="23">
        <v>98226.89</v>
      </c>
      <c r="M192" s="23">
        <v>98226.89</v>
      </c>
      <c r="N192" s="23">
        <v>0</v>
      </c>
      <c r="O192" s="23">
        <v>0</v>
      </c>
      <c r="P192" s="23">
        <v>0</v>
      </c>
      <c r="Q192" s="23">
        <v>0</v>
      </c>
    </row>
    <row r="193" spans="5:17" ht="38.25" x14ac:dyDescent="0.2">
      <c r="E193" s="8">
        <f t="shared" si="2"/>
        <v>174</v>
      </c>
      <c r="F193" s="21" t="s">
        <v>333</v>
      </c>
      <c r="G193" s="21" t="s">
        <v>334</v>
      </c>
      <c r="H193" s="22"/>
      <c r="I193" s="23">
        <v>98226.89</v>
      </c>
      <c r="J193" s="23">
        <v>98226.89</v>
      </c>
      <c r="K193" s="23">
        <v>0</v>
      </c>
      <c r="L193" s="23">
        <v>98226.89</v>
      </c>
      <c r="M193" s="23">
        <v>98226.89</v>
      </c>
      <c r="N193" s="23">
        <v>0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165</v>
      </c>
      <c r="G194" s="21" t="s">
        <v>166</v>
      </c>
      <c r="H194" s="22" t="s">
        <v>46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1890611756.5699999</v>
      </c>
      <c r="P194" s="23">
        <v>1785233992.4100001</v>
      </c>
      <c r="Q194" s="23">
        <v>105377764.16</v>
      </c>
    </row>
    <row r="195" spans="5:17" ht="38.25" x14ac:dyDescent="0.2">
      <c r="E195" s="8">
        <f t="shared" si="2"/>
        <v>176</v>
      </c>
      <c r="F195" s="21" t="s">
        <v>335</v>
      </c>
      <c r="G195" s="21" t="s">
        <v>336</v>
      </c>
      <c r="H195" s="22" t="s">
        <v>46</v>
      </c>
      <c r="I195" s="23">
        <v>165303685.83000001</v>
      </c>
      <c r="J195" s="23">
        <v>44241656.380000003</v>
      </c>
      <c r="K195" s="23">
        <v>121062029.45</v>
      </c>
      <c r="L195" s="23">
        <v>165282674.49000001</v>
      </c>
      <c r="M195" s="23">
        <v>44220645.039999999</v>
      </c>
      <c r="N195" s="23">
        <v>121062029.45</v>
      </c>
      <c r="O195" s="23">
        <v>12488</v>
      </c>
      <c r="P195" s="23">
        <v>12488</v>
      </c>
      <c r="Q195" s="23">
        <v>0</v>
      </c>
    </row>
    <row r="196" spans="5:17" ht="38.25" x14ac:dyDescent="0.2">
      <c r="E196" s="8">
        <f t="shared" si="2"/>
        <v>177</v>
      </c>
      <c r="F196" s="21" t="s">
        <v>337</v>
      </c>
      <c r="G196" s="21" t="s">
        <v>338</v>
      </c>
      <c r="H196" s="22" t="s">
        <v>46</v>
      </c>
      <c r="I196" s="23">
        <v>742022.16</v>
      </c>
      <c r="J196" s="23">
        <v>742022.16</v>
      </c>
      <c r="K196" s="23">
        <v>0</v>
      </c>
      <c r="L196" s="23">
        <v>665995.71</v>
      </c>
      <c r="M196" s="23">
        <v>665995.71</v>
      </c>
      <c r="N196" s="23">
        <v>0</v>
      </c>
      <c r="O196" s="23">
        <v>203862.22</v>
      </c>
      <c r="P196" s="23">
        <v>203862.22</v>
      </c>
      <c r="Q196" s="23">
        <v>0</v>
      </c>
    </row>
    <row r="197" spans="5:17" ht="102" x14ac:dyDescent="0.2">
      <c r="E197" s="8">
        <f t="shared" si="2"/>
        <v>178</v>
      </c>
      <c r="F197" s="21" t="s">
        <v>339</v>
      </c>
      <c r="G197" s="21" t="s">
        <v>340</v>
      </c>
      <c r="H197" s="22" t="s">
        <v>46</v>
      </c>
      <c r="I197" s="23">
        <v>6737</v>
      </c>
      <c r="J197" s="23">
        <v>6737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</row>
    <row r="198" spans="5:17" ht="51" x14ac:dyDescent="0.2">
      <c r="E198" s="8">
        <f t="shared" si="2"/>
        <v>179</v>
      </c>
      <c r="F198" s="21" t="s">
        <v>341</v>
      </c>
      <c r="G198" s="21" t="s">
        <v>342</v>
      </c>
      <c r="H198" s="22" t="s">
        <v>46</v>
      </c>
      <c r="I198" s="23">
        <v>912200.01</v>
      </c>
      <c r="J198" s="23">
        <v>912200.01</v>
      </c>
      <c r="K198" s="23">
        <v>0</v>
      </c>
      <c r="L198" s="23">
        <v>889247.59</v>
      </c>
      <c r="M198" s="23">
        <v>889247.59</v>
      </c>
      <c r="N198" s="23">
        <v>0</v>
      </c>
      <c r="O198" s="23">
        <v>831754.07</v>
      </c>
      <c r="P198" s="23">
        <v>831754.07</v>
      </c>
      <c r="Q198" s="23">
        <v>0</v>
      </c>
    </row>
    <row r="199" spans="5:17" ht="38.25" x14ac:dyDescent="0.2">
      <c r="E199" s="8">
        <f t="shared" si="2"/>
        <v>180</v>
      </c>
      <c r="F199" s="21" t="s">
        <v>171</v>
      </c>
      <c r="G199" s="21" t="s">
        <v>166</v>
      </c>
      <c r="H199" s="22"/>
      <c r="I199" s="23">
        <v>166964645</v>
      </c>
      <c r="J199" s="23">
        <v>45902615.549999997</v>
      </c>
      <c r="K199" s="23">
        <v>121062029.45</v>
      </c>
      <c r="L199" s="23">
        <v>166837917.78999999</v>
      </c>
      <c r="M199" s="23">
        <v>45775888.340000004</v>
      </c>
      <c r="N199" s="23">
        <v>121062029.45</v>
      </c>
      <c r="O199" s="23">
        <v>1891659860.8599999</v>
      </c>
      <c r="P199" s="23">
        <v>1786282096.7</v>
      </c>
      <c r="Q199" s="23">
        <v>105377764.16</v>
      </c>
    </row>
    <row r="200" spans="5:17" ht="38.2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46</v>
      </c>
      <c r="I200" s="23">
        <v>281320710.70999998</v>
      </c>
      <c r="J200" s="23">
        <v>276462382.85000002</v>
      </c>
      <c r="K200" s="23">
        <v>4858327.8600000003</v>
      </c>
      <c r="L200" s="23">
        <v>305774630.06</v>
      </c>
      <c r="M200" s="23">
        <v>303205146.48000002</v>
      </c>
      <c r="N200" s="23">
        <v>2569483.58</v>
      </c>
      <c r="O200" s="23">
        <v>529518824.56999999</v>
      </c>
      <c r="P200" s="23">
        <v>488691771.31999999</v>
      </c>
      <c r="Q200" s="23">
        <v>40827053.25</v>
      </c>
    </row>
    <row r="201" spans="5:17" ht="63.75" x14ac:dyDescent="0.2">
      <c r="E201" s="8">
        <f t="shared" si="2"/>
        <v>182</v>
      </c>
      <c r="F201" s="21" t="s">
        <v>345</v>
      </c>
      <c r="G201" s="21" t="s">
        <v>346</v>
      </c>
      <c r="H201" s="22" t="s">
        <v>35</v>
      </c>
      <c r="I201" s="23">
        <v>421165.15</v>
      </c>
      <c r="J201" s="23">
        <v>386655.26</v>
      </c>
      <c r="K201" s="23">
        <v>34509.89</v>
      </c>
      <c r="L201" s="23">
        <v>362264.75</v>
      </c>
      <c r="M201" s="23">
        <v>325873.74</v>
      </c>
      <c r="N201" s="23">
        <v>36391.01</v>
      </c>
      <c r="O201" s="23">
        <v>-1096610.01</v>
      </c>
      <c r="P201" s="23">
        <v>-1068436.0900000001</v>
      </c>
      <c r="Q201" s="23">
        <v>-28173.919999999998</v>
      </c>
    </row>
    <row r="202" spans="5:17" ht="63.75" x14ac:dyDescent="0.2">
      <c r="E202" s="8">
        <f t="shared" si="2"/>
        <v>183</v>
      </c>
      <c r="F202" s="21" t="s">
        <v>345</v>
      </c>
      <c r="G202" s="21" t="s">
        <v>346</v>
      </c>
      <c r="H202" s="22" t="s">
        <v>46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2744155.55</v>
      </c>
      <c r="P202" s="23">
        <v>2743698.48</v>
      </c>
      <c r="Q202" s="23">
        <v>457.07</v>
      </c>
    </row>
    <row r="203" spans="5:17" ht="51" x14ac:dyDescent="0.2">
      <c r="E203" s="8">
        <f t="shared" si="2"/>
        <v>184</v>
      </c>
      <c r="F203" s="21" t="s">
        <v>347</v>
      </c>
      <c r="G203" s="21" t="s">
        <v>348</v>
      </c>
      <c r="H203" s="22" t="s">
        <v>46</v>
      </c>
      <c r="I203" s="23">
        <v>4247972.3099999996</v>
      </c>
      <c r="J203" s="23">
        <v>4154435.91</v>
      </c>
      <c r="K203" s="23">
        <v>93536.4</v>
      </c>
      <c r="L203" s="23">
        <v>4629032.3</v>
      </c>
      <c r="M203" s="23">
        <v>4544230.87</v>
      </c>
      <c r="N203" s="23">
        <v>84801.43</v>
      </c>
      <c r="O203" s="23">
        <v>5394284.8499999996</v>
      </c>
      <c r="P203" s="23">
        <v>5310882.53</v>
      </c>
      <c r="Q203" s="23">
        <v>83402.320000000007</v>
      </c>
    </row>
    <row r="204" spans="5:17" ht="25.5" x14ac:dyDescent="0.2">
      <c r="E204" s="8">
        <f t="shared" si="2"/>
        <v>185</v>
      </c>
      <c r="F204" s="21" t="s">
        <v>349</v>
      </c>
      <c r="G204" s="21" t="s">
        <v>350</v>
      </c>
      <c r="H204" s="22"/>
      <c r="I204" s="23">
        <v>285989848.17000002</v>
      </c>
      <c r="J204" s="23">
        <v>281003474.01999998</v>
      </c>
      <c r="K204" s="23">
        <v>4986374.1500000004</v>
      </c>
      <c r="L204" s="23">
        <v>310765927.11000001</v>
      </c>
      <c r="M204" s="23">
        <v>308075251.08999997</v>
      </c>
      <c r="N204" s="23">
        <v>2690676.02</v>
      </c>
      <c r="O204" s="23">
        <v>536560654.95999998</v>
      </c>
      <c r="P204" s="23">
        <v>495677916.24000001</v>
      </c>
      <c r="Q204" s="23">
        <v>40882738.719999999</v>
      </c>
    </row>
    <row r="205" spans="5:17" ht="25.5" x14ac:dyDescent="0.2">
      <c r="E205" s="8">
        <f t="shared" si="2"/>
        <v>186</v>
      </c>
      <c r="F205" s="21" t="s">
        <v>172</v>
      </c>
      <c r="G205" s="21" t="s">
        <v>173</v>
      </c>
      <c r="H205" s="22" t="s">
        <v>46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308563467.44999999</v>
      </c>
      <c r="P205" s="23">
        <v>193555949.13</v>
      </c>
      <c r="Q205" s="23">
        <v>115007518.31999999</v>
      </c>
    </row>
    <row r="206" spans="5:17" ht="38.25" x14ac:dyDescent="0.2">
      <c r="E206" s="8">
        <f t="shared" si="2"/>
        <v>187</v>
      </c>
      <c r="F206" s="21" t="s">
        <v>174</v>
      </c>
      <c r="G206" s="21" t="s">
        <v>175</v>
      </c>
      <c r="H206" s="22" t="s">
        <v>46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639402.47</v>
      </c>
      <c r="P206" s="23">
        <v>639402.47</v>
      </c>
      <c r="Q206" s="23">
        <v>0</v>
      </c>
    </row>
    <row r="207" spans="5:17" ht="38.25" x14ac:dyDescent="0.2">
      <c r="E207" s="8">
        <f t="shared" si="2"/>
        <v>188</v>
      </c>
      <c r="F207" s="21" t="s">
        <v>351</v>
      </c>
      <c r="G207" s="21" t="s">
        <v>352</v>
      </c>
      <c r="H207" s="22" t="s">
        <v>46</v>
      </c>
      <c r="I207" s="23">
        <v>0</v>
      </c>
      <c r="J207" s="23">
        <v>0</v>
      </c>
      <c r="K207" s="23">
        <v>0</v>
      </c>
      <c r="L207" s="23">
        <v>10</v>
      </c>
      <c r="M207" s="23">
        <v>10</v>
      </c>
      <c r="N207" s="23">
        <v>0</v>
      </c>
      <c r="O207" s="23">
        <v>40938274.799999997</v>
      </c>
      <c r="P207" s="23">
        <v>40938274.799999997</v>
      </c>
      <c r="Q207" s="23">
        <v>0</v>
      </c>
    </row>
    <row r="208" spans="5:17" ht="38.25" x14ac:dyDescent="0.2">
      <c r="E208" s="8">
        <f t="shared" si="2"/>
        <v>189</v>
      </c>
      <c r="F208" s="21" t="s">
        <v>353</v>
      </c>
      <c r="G208" s="21" t="s">
        <v>354</v>
      </c>
      <c r="H208" s="22" t="s">
        <v>46</v>
      </c>
      <c r="I208" s="23">
        <v>943830.32</v>
      </c>
      <c r="J208" s="23">
        <v>938560.56</v>
      </c>
      <c r="K208" s="23">
        <v>5269.76</v>
      </c>
      <c r="L208" s="23">
        <v>942673.08</v>
      </c>
      <c r="M208" s="23">
        <v>938081.97</v>
      </c>
      <c r="N208" s="23">
        <v>4591.1099999999997</v>
      </c>
      <c r="O208" s="23">
        <v>3483.29</v>
      </c>
      <c r="P208" s="23">
        <v>1508.03</v>
      </c>
      <c r="Q208" s="23">
        <v>1975.26</v>
      </c>
    </row>
    <row r="209" spans="5:17" ht="25.5" x14ac:dyDescent="0.2">
      <c r="E209" s="8">
        <f t="shared" si="2"/>
        <v>190</v>
      </c>
      <c r="F209" s="21" t="s">
        <v>180</v>
      </c>
      <c r="G209" s="21" t="s">
        <v>173</v>
      </c>
      <c r="H209" s="22"/>
      <c r="I209" s="23">
        <v>943830.32</v>
      </c>
      <c r="J209" s="23">
        <v>938560.56</v>
      </c>
      <c r="K209" s="23">
        <v>5269.76</v>
      </c>
      <c r="L209" s="23">
        <v>942683.08</v>
      </c>
      <c r="M209" s="23">
        <v>938091.97</v>
      </c>
      <c r="N209" s="23">
        <v>4591.1099999999997</v>
      </c>
      <c r="O209" s="23">
        <v>350144628.00999999</v>
      </c>
      <c r="P209" s="23">
        <v>235135134.43000001</v>
      </c>
      <c r="Q209" s="23">
        <v>115009493.58</v>
      </c>
    </row>
    <row r="210" spans="5:17" ht="38.25" x14ac:dyDescent="0.2">
      <c r="E210" s="8">
        <f t="shared" si="2"/>
        <v>191</v>
      </c>
      <c r="F210" s="21" t="s">
        <v>355</v>
      </c>
      <c r="G210" s="21" t="s">
        <v>356</v>
      </c>
      <c r="H210" s="22" t="s">
        <v>46</v>
      </c>
      <c r="I210" s="23">
        <v>73993795.150000006</v>
      </c>
      <c r="J210" s="23">
        <v>58663067.780000001</v>
      </c>
      <c r="K210" s="23">
        <v>15330727.369999999</v>
      </c>
      <c r="L210" s="23">
        <v>92911078.769999996</v>
      </c>
      <c r="M210" s="23">
        <v>41035243.670000002</v>
      </c>
      <c r="N210" s="23">
        <v>51875835.100000001</v>
      </c>
      <c r="O210" s="23">
        <v>1442790017.26</v>
      </c>
      <c r="P210" s="23">
        <v>1152276212.45</v>
      </c>
      <c r="Q210" s="23">
        <v>290513804.81</v>
      </c>
    </row>
    <row r="211" spans="5:17" ht="51" x14ac:dyDescent="0.2">
      <c r="E211" s="8">
        <f t="shared" si="2"/>
        <v>192</v>
      </c>
      <c r="F211" s="21" t="s">
        <v>357</v>
      </c>
      <c r="G211" s="21" t="s">
        <v>358</v>
      </c>
      <c r="H211" s="22" t="s">
        <v>35</v>
      </c>
      <c r="I211" s="23">
        <v>1810763.13</v>
      </c>
      <c r="J211" s="23">
        <v>1588089.26</v>
      </c>
      <c r="K211" s="23">
        <v>222673.87</v>
      </c>
      <c r="L211" s="23">
        <v>1486280.72</v>
      </c>
      <c r="M211" s="23">
        <v>1374590.08</v>
      </c>
      <c r="N211" s="23">
        <v>111690.64</v>
      </c>
      <c r="O211" s="23">
        <v>-996341.75</v>
      </c>
      <c r="P211" s="23">
        <v>-977133.64</v>
      </c>
      <c r="Q211" s="23">
        <v>-19208.11</v>
      </c>
    </row>
    <row r="212" spans="5:17" ht="51" x14ac:dyDescent="0.2">
      <c r="E212" s="8">
        <f t="shared" ref="E212:E275" si="3">ROW($E212)-19</f>
        <v>193</v>
      </c>
      <c r="F212" s="21" t="s">
        <v>357</v>
      </c>
      <c r="G212" s="21" t="s">
        <v>358</v>
      </c>
      <c r="H212" s="22" t="s">
        <v>46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16445065.310000001</v>
      </c>
      <c r="P212" s="23">
        <v>15813699.09</v>
      </c>
      <c r="Q212" s="23">
        <v>631366.22</v>
      </c>
    </row>
    <row r="213" spans="5:17" ht="38.25" x14ac:dyDescent="0.2">
      <c r="E213" s="8">
        <f t="shared" si="3"/>
        <v>194</v>
      </c>
      <c r="F213" s="21" t="s">
        <v>359</v>
      </c>
      <c r="G213" s="21" t="s">
        <v>360</v>
      </c>
      <c r="H213" s="22" t="s">
        <v>46</v>
      </c>
      <c r="I213" s="23">
        <v>13790291.869999999</v>
      </c>
      <c r="J213" s="23">
        <v>13422295.960000001</v>
      </c>
      <c r="K213" s="23">
        <v>367995.91</v>
      </c>
      <c r="L213" s="23">
        <v>13497590.76</v>
      </c>
      <c r="M213" s="23">
        <v>13117787.220000001</v>
      </c>
      <c r="N213" s="23">
        <v>379803.54</v>
      </c>
      <c r="O213" s="23">
        <v>10768150.289999999</v>
      </c>
      <c r="P213" s="23">
        <v>10328226.25</v>
      </c>
      <c r="Q213" s="23">
        <v>439924.04</v>
      </c>
    </row>
    <row r="214" spans="5:17" ht="25.5" x14ac:dyDescent="0.2">
      <c r="E214" s="8">
        <f t="shared" si="3"/>
        <v>195</v>
      </c>
      <c r="F214" s="21" t="s">
        <v>361</v>
      </c>
      <c r="G214" s="21" t="s">
        <v>362</v>
      </c>
      <c r="H214" s="22"/>
      <c r="I214" s="23">
        <v>89594850.150000006</v>
      </c>
      <c r="J214" s="23">
        <v>73673453</v>
      </c>
      <c r="K214" s="23">
        <v>15921397.15</v>
      </c>
      <c r="L214" s="23">
        <v>107894950.25</v>
      </c>
      <c r="M214" s="23">
        <v>55527620.969999999</v>
      </c>
      <c r="N214" s="23">
        <v>52367329.280000001</v>
      </c>
      <c r="O214" s="23">
        <v>1469006891.1099999</v>
      </c>
      <c r="P214" s="23">
        <v>1177441004.1500001</v>
      </c>
      <c r="Q214" s="23">
        <v>291565886.95999998</v>
      </c>
    </row>
    <row r="215" spans="5:17" ht="38.25" x14ac:dyDescent="0.2">
      <c r="E215" s="8">
        <f t="shared" si="3"/>
        <v>196</v>
      </c>
      <c r="F215" s="21" t="s">
        <v>181</v>
      </c>
      <c r="G215" s="21" t="s">
        <v>182</v>
      </c>
      <c r="H215" s="22" t="s">
        <v>46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133435856.34999999</v>
      </c>
      <c r="P215" s="23">
        <v>91771765.870000005</v>
      </c>
      <c r="Q215" s="23">
        <v>41664090.479999997</v>
      </c>
    </row>
    <row r="216" spans="5:17" ht="51" x14ac:dyDescent="0.2">
      <c r="E216" s="8">
        <f t="shared" si="3"/>
        <v>197</v>
      </c>
      <c r="F216" s="21" t="s">
        <v>363</v>
      </c>
      <c r="G216" s="21" t="s">
        <v>364</v>
      </c>
      <c r="H216" s="22" t="s">
        <v>46</v>
      </c>
      <c r="I216" s="23">
        <v>23901620</v>
      </c>
      <c r="J216" s="23">
        <v>20614000</v>
      </c>
      <c r="K216" s="23">
        <v>3287620</v>
      </c>
      <c r="L216" s="23">
        <v>25294815</v>
      </c>
      <c r="M216" s="23">
        <v>20788000</v>
      </c>
      <c r="N216" s="23">
        <v>4506815</v>
      </c>
      <c r="O216" s="23">
        <v>164651891.59</v>
      </c>
      <c r="P216" s="23">
        <v>139854000</v>
      </c>
      <c r="Q216" s="23">
        <v>24797891.59</v>
      </c>
    </row>
    <row r="217" spans="5:17" ht="51" x14ac:dyDescent="0.2">
      <c r="E217" s="8">
        <f t="shared" si="3"/>
        <v>198</v>
      </c>
      <c r="F217" s="21" t="s">
        <v>365</v>
      </c>
      <c r="G217" s="21" t="s">
        <v>366</v>
      </c>
      <c r="H217" s="22" t="s">
        <v>46</v>
      </c>
      <c r="I217" s="23">
        <v>3137749.21</v>
      </c>
      <c r="J217" s="23">
        <v>3137749.21</v>
      </c>
      <c r="K217" s="23">
        <v>0</v>
      </c>
      <c r="L217" s="23">
        <v>2223655</v>
      </c>
      <c r="M217" s="23">
        <v>2223655</v>
      </c>
      <c r="N217" s="23">
        <v>0</v>
      </c>
      <c r="O217" s="23">
        <v>3547862.68</v>
      </c>
      <c r="P217" s="23">
        <v>3547862.68</v>
      </c>
      <c r="Q217" s="23">
        <v>0</v>
      </c>
    </row>
    <row r="218" spans="5:17" ht="63.75" x14ac:dyDescent="0.2">
      <c r="E218" s="8">
        <f t="shared" si="3"/>
        <v>199</v>
      </c>
      <c r="F218" s="21" t="s">
        <v>367</v>
      </c>
      <c r="G218" s="21" t="s">
        <v>368</v>
      </c>
      <c r="H218" s="22" t="s">
        <v>35</v>
      </c>
      <c r="I218" s="23">
        <v>134299.17000000001</v>
      </c>
      <c r="J218" s="23">
        <v>127924.04</v>
      </c>
      <c r="K218" s="23">
        <v>6375.13</v>
      </c>
      <c r="L218" s="23">
        <v>57599.66</v>
      </c>
      <c r="M218" s="23">
        <v>56658.59</v>
      </c>
      <c r="N218" s="23">
        <v>941.07</v>
      </c>
      <c r="O218" s="23">
        <v>-266755.21999999997</v>
      </c>
      <c r="P218" s="23">
        <v>-241111.85</v>
      </c>
      <c r="Q218" s="23">
        <v>-25643.37</v>
      </c>
    </row>
    <row r="219" spans="5:17" ht="63.75" x14ac:dyDescent="0.2">
      <c r="E219" s="8">
        <f t="shared" si="3"/>
        <v>200</v>
      </c>
      <c r="F219" s="21" t="s">
        <v>367</v>
      </c>
      <c r="G219" s="21" t="s">
        <v>368</v>
      </c>
      <c r="H219" s="22" t="s">
        <v>46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12446.33</v>
      </c>
      <c r="P219" s="23">
        <v>11301.73</v>
      </c>
      <c r="Q219" s="23">
        <v>1144.5999999999999</v>
      </c>
    </row>
    <row r="220" spans="5:17" ht="38.25" x14ac:dyDescent="0.2">
      <c r="E220" s="8">
        <f t="shared" si="3"/>
        <v>201</v>
      </c>
      <c r="F220" s="21" t="s">
        <v>369</v>
      </c>
      <c r="G220" s="21" t="s">
        <v>370</v>
      </c>
      <c r="H220" s="22" t="s">
        <v>46</v>
      </c>
      <c r="I220" s="23">
        <v>2341401.39</v>
      </c>
      <c r="J220" s="23">
        <v>2302274.87</v>
      </c>
      <c r="K220" s="23">
        <v>39126.519999999997</v>
      </c>
      <c r="L220" s="23">
        <v>2335590.2200000002</v>
      </c>
      <c r="M220" s="23">
        <v>2294106.48</v>
      </c>
      <c r="N220" s="23">
        <v>41483.74</v>
      </c>
      <c r="O220" s="23">
        <v>2252691.16</v>
      </c>
      <c r="P220" s="23">
        <v>2214904.73</v>
      </c>
      <c r="Q220" s="23">
        <v>37786.43</v>
      </c>
    </row>
    <row r="221" spans="5:17" ht="25.5" x14ac:dyDescent="0.2">
      <c r="E221" s="8">
        <f t="shared" si="3"/>
        <v>202</v>
      </c>
      <c r="F221" s="21" t="s">
        <v>187</v>
      </c>
      <c r="G221" s="21" t="s">
        <v>188</v>
      </c>
      <c r="H221" s="22"/>
      <c r="I221" s="23">
        <v>29515069.77</v>
      </c>
      <c r="J221" s="23">
        <v>26181948.120000001</v>
      </c>
      <c r="K221" s="23">
        <v>3333121.65</v>
      </c>
      <c r="L221" s="23">
        <v>29911659.879999999</v>
      </c>
      <c r="M221" s="23">
        <v>25362420.07</v>
      </c>
      <c r="N221" s="23">
        <v>4549239.8099999996</v>
      </c>
      <c r="O221" s="23">
        <v>303633992.88999999</v>
      </c>
      <c r="P221" s="23">
        <v>237158723.16</v>
      </c>
      <c r="Q221" s="23">
        <v>66475269.729999997</v>
      </c>
    </row>
    <row r="222" spans="5:17" x14ac:dyDescent="0.2">
      <c r="E222" s="8">
        <f t="shared" si="3"/>
        <v>203</v>
      </c>
      <c r="F222" s="21" t="s">
        <v>189</v>
      </c>
      <c r="G222" s="21" t="s">
        <v>190</v>
      </c>
      <c r="H222" s="22"/>
      <c r="I222" s="23">
        <v>573008243.40999997</v>
      </c>
      <c r="J222" s="23">
        <v>427700051.25</v>
      </c>
      <c r="K222" s="23">
        <v>145308192.16</v>
      </c>
      <c r="L222" s="23">
        <v>616353138.11000001</v>
      </c>
      <c r="M222" s="23">
        <v>435679272.44</v>
      </c>
      <c r="N222" s="23">
        <v>180673865.66999999</v>
      </c>
      <c r="O222" s="23">
        <v>4551006027.8299999</v>
      </c>
      <c r="P222" s="23">
        <v>3931694874.6799998</v>
      </c>
      <c r="Q222" s="23">
        <v>619311153.14999998</v>
      </c>
    </row>
    <row r="223" spans="5:17" ht="76.5" x14ac:dyDescent="0.2">
      <c r="E223" s="8">
        <f t="shared" si="3"/>
        <v>204</v>
      </c>
      <c r="F223" s="21" t="s">
        <v>371</v>
      </c>
      <c r="G223" s="21" t="s">
        <v>372</v>
      </c>
      <c r="H223" s="22" t="s">
        <v>46</v>
      </c>
      <c r="I223" s="23">
        <v>0</v>
      </c>
      <c r="J223" s="23">
        <v>0</v>
      </c>
      <c r="K223" s="23">
        <v>0</v>
      </c>
      <c r="L223" s="23">
        <v>2500000</v>
      </c>
      <c r="M223" s="23">
        <v>2500000</v>
      </c>
      <c r="N223" s="23">
        <v>0</v>
      </c>
      <c r="O223" s="23">
        <v>2500000</v>
      </c>
      <c r="P223" s="23">
        <v>2500000</v>
      </c>
      <c r="Q223" s="23">
        <v>0</v>
      </c>
    </row>
    <row r="224" spans="5:17" ht="140.25" x14ac:dyDescent="0.2">
      <c r="E224" s="8">
        <f t="shared" si="3"/>
        <v>205</v>
      </c>
      <c r="F224" s="21" t="s">
        <v>373</v>
      </c>
      <c r="G224" s="21" t="s">
        <v>374</v>
      </c>
      <c r="H224" s="22" t="s">
        <v>35</v>
      </c>
      <c r="I224" s="23">
        <v>76.239999999999995</v>
      </c>
      <c r="J224" s="23">
        <v>76.239999999999995</v>
      </c>
      <c r="K224" s="23">
        <v>0</v>
      </c>
      <c r="L224" s="23">
        <v>58.09</v>
      </c>
      <c r="M224" s="23">
        <v>58.09</v>
      </c>
      <c r="N224" s="23">
        <v>0</v>
      </c>
      <c r="O224" s="23">
        <v>-18.149999999999999</v>
      </c>
      <c r="P224" s="23">
        <v>-18.149999999999999</v>
      </c>
      <c r="Q224" s="23">
        <v>0</v>
      </c>
    </row>
    <row r="225" spans="5:17" ht="127.5" x14ac:dyDescent="0.2">
      <c r="E225" s="8">
        <f t="shared" si="3"/>
        <v>206</v>
      </c>
      <c r="F225" s="21" t="s">
        <v>375</v>
      </c>
      <c r="G225" s="21" t="s">
        <v>376</v>
      </c>
      <c r="H225" s="22" t="s">
        <v>46</v>
      </c>
      <c r="I225" s="23">
        <v>0</v>
      </c>
      <c r="J225" s="23">
        <v>0</v>
      </c>
      <c r="K225" s="23">
        <v>0</v>
      </c>
      <c r="L225" s="23">
        <v>2054.79</v>
      </c>
      <c r="M225" s="23">
        <v>2054.79</v>
      </c>
      <c r="N225" s="23">
        <v>0</v>
      </c>
      <c r="O225" s="23">
        <v>2054.79</v>
      </c>
      <c r="P225" s="23">
        <v>2054.79</v>
      </c>
      <c r="Q225" s="23">
        <v>0</v>
      </c>
    </row>
    <row r="226" spans="5:17" ht="102" x14ac:dyDescent="0.2">
      <c r="E226" s="8">
        <f t="shared" si="3"/>
        <v>207</v>
      </c>
      <c r="F226" s="21" t="s">
        <v>377</v>
      </c>
      <c r="G226" s="21" t="s">
        <v>378</v>
      </c>
      <c r="H226" s="22"/>
      <c r="I226" s="23">
        <v>76.239999999999995</v>
      </c>
      <c r="J226" s="23">
        <v>76.239999999999995</v>
      </c>
      <c r="K226" s="23">
        <v>0</v>
      </c>
      <c r="L226" s="23">
        <v>2502112.88</v>
      </c>
      <c r="M226" s="23">
        <v>2502112.88</v>
      </c>
      <c r="N226" s="23">
        <v>0</v>
      </c>
      <c r="O226" s="23">
        <v>2502036.64</v>
      </c>
      <c r="P226" s="23">
        <v>2502036.64</v>
      </c>
      <c r="Q226" s="23">
        <v>0</v>
      </c>
    </row>
    <row r="227" spans="5:17" ht="63.75" x14ac:dyDescent="0.2">
      <c r="E227" s="8">
        <f t="shared" si="3"/>
        <v>208</v>
      </c>
      <c r="F227" s="21" t="s">
        <v>379</v>
      </c>
      <c r="G227" s="21" t="s">
        <v>380</v>
      </c>
      <c r="H227" s="22"/>
      <c r="I227" s="23">
        <v>76.239999999999995</v>
      </c>
      <c r="J227" s="23">
        <v>76.239999999999995</v>
      </c>
      <c r="K227" s="23">
        <v>0</v>
      </c>
      <c r="L227" s="23">
        <v>2502112.88</v>
      </c>
      <c r="M227" s="23">
        <v>2502112.88</v>
      </c>
      <c r="N227" s="23">
        <v>0</v>
      </c>
      <c r="O227" s="23">
        <v>2502036.64</v>
      </c>
      <c r="P227" s="23">
        <v>2502036.64</v>
      </c>
      <c r="Q227" s="23">
        <v>0</v>
      </c>
    </row>
    <row r="228" spans="5:17" ht="89.25" x14ac:dyDescent="0.2">
      <c r="E228" s="8">
        <f t="shared" si="3"/>
        <v>209</v>
      </c>
      <c r="F228" s="21" t="s">
        <v>381</v>
      </c>
      <c r="G228" s="21" t="s">
        <v>382</v>
      </c>
      <c r="H228" s="22" t="s">
        <v>46</v>
      </c>
      <c r="I228" s="23">
        <v>1863091617.8199999</v>
      </c>
      <c r="J228" s="23">
        <v>932895159.77999997</v>
      </c>
      <c r="K228" s="23">
        <v>930196458.03999996</v>
      </c>
      <c r="L228" s="23">
        <v>1863088153.8900001</v>
      </c>
      <c r="M228" s="23">
        <v>932895159.77999997</v>
      </c>
      <c r="N228" s="23">
        <v>930192994.11000001</v>
      </c>
      <c r="O228" s="23">
        <v>6124.39</v>
      </c>
      <c r="P228" s="23">
        <v>0</v>
      </c>
      <c r="Q228" s="23">
        <v>6124.39</v>
      </c>
    </row>
    <row r="229" spans="5:17" ht="38.25" x14ac:dyDescent="0.2">
      <c r="E229" s="8">
        <f t="shared" si="3"/>
        <v>210</v>
      </c>
      <c r="F229" s="21" t="s">
        <v>383</v>
      </c>
      <c r="G229" s="21" t="s">
        <v>384</v>
      </c>
      <c r="H229" s="22" t="s">
        <v>46</v>
      </c>
      <c r="I229" s="23">
        <v>172165441.69</v>
      </c>
      <c r="J229" s="23">
        <v>172165441.69</v>
      </c>
      <c r="K229" s="23">
        <v>0</v>
      </c>
      <c r="L229" s="23">
        <v>172171492.69</v>
      </c>
      <c r="M229" s="23">
        <v>172171492.69</v>
      </c>
      <c r="N229" s="23">
        <v>0</v>
      </c>
      <c r="O229" s="23">
        <v>257843</v>
      </c>
      <c r="P229" s="23">
        <v>257843</v>
      </c>
      <c r="Q229" s="23">
        <v>0</v>
      </c>
    </row>
    <row r="230" spans="5:17" ht="25.5" x14ac:dyDescent="0.2">
      <c r="E230" s="8">
        <f t="shared" si="3"/>
        <v>211</v>
      </c>
      <c r="F230" s="21" t="s">
        <v>385</v>
      </c>
      <c r="G230" s="21" t="s">
        <v>386</v>
      </c>
      <c r="H230" s="22" t="s">
        <v>46</v>
      </c>
      <c r="I230" s="23">
        <v>56.37</v>
      </c>
      <c r="J230" s="23">
        <v>0</v>
      </c>
      <c r="K230" s="23">
        <v>56.37</v>
      </c>
      <c r="L230" s="23">
        <v>90.68</v>
      </c>
      <c r="M230" s="23">
        <v>0</v>
      </c>
      <c r="N230" s="23">
        <v>90.68</v>
      </c>
      <c r="O230" s="23">
        <v>1084945.2</v>
      </c>
      <c r="P230" s="23">
        <v>1084091.68</v>
      </c>
      <c r="Q230" s="23">
        <v>853.52</v>
      </c>
    </row>
    <row r="231" spans="5:17" ht="51" x14ac:dyDescent="0.2">
      <c r="E231" s="8">
        <f t="shared" si="3"/>
        <v>212</v>
      </c>
      <c r="F231" s="21" t="s">
        <v>387</v>
      </c>
      <c r="G231" s="21" t="s">
        <v>388</v>
      </c>
      <c r="H231" s="22" t="s">
        <v>46</v>
      </c>
      <c r="I231" s="23">
        <v>49800379.219999999</v>
      </c>
      <c r="J231" s="23">
        <v>48702069.369999997</v>
      </c>
      <c r="K231" s="23">
        <v>1098309.8500000001</v>
      </c>
      <c r="L231" s="23">
        <v>49769578.759999998</v>
      </c>
      <c r="M231" s="23">
        <v>48671268.909999996</v>
      </c>
      <c r="N231" s="23">
        <v>1098309.8500000001</v>
      </c>
      <c r="O231" s="23">
        <v>1068883.23</v>
      </c>
      <c r="P231" s="23">
        <v>1068883.23</v>
      </c>
      <c r="Q231" s="23">
        <v>0</v>
      </c>
    </row>
    <row r="232" spans="5:17" ht="51" x14ac:dyDescent="0.2">
      <c r="E232" s="8">
        <f t="shared" si="3"/>
        <v>213</v>
      </c>
      <c r="F232" s="21" t="s">
        <v>389</v>
      </c>
      <c r="G232" s="21" t="s">
        <v>390</v>
      </c>
      <c r="H232" s="22"/>
      <c r="I232" s="23">
        <v>2085057495.0999999</v>
      </c>
      <c r="J232" s="23">
        <v>1153762670.8399999</v>
      </c>
      <c r="K232" s="23">
        <v>931294824.25999999</v>
      </c>
      <c r="L232" s="23">
        <v>2085029316.02</v>
      </c>
      <c r="M232" s="23">
        <v>1153737921.3800001</v>
      </c>
      <c r="N232" s="23">
        <v>931291394.63999999</v>
      </c>
      <c r="O232" s="23">
        <v>2417795.8199999998</v>
      </c>
      <c r="P232" s="23">
        <v>2410817.91</v>
      </c>
      <c r="Q232" s="23">
        <v>6977.91</v>
      </c>
    </row>
    <row r="233" spans="5:17" ht="63.75" x14ac:dyDescent="0.2">
      <c r="E233" s="8">
        <f t="shared" si="3"/>
        <v>214</v>
      </c>
      <c r="F233" s="21" t="s">
        <v>198</v>
      </c>
      <c r="G233" s="21" t="s">
        <v>199</v>
      </c>
      <c r="H233" s="22" t="s">
        <v>46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2784156.64</v>
      </c>
      <c r="P233" s="23">
        <v>2594653.9900000002</v>
      </c>
      <c r="Q233" s="23">
        <v>189502.65</v>
      </c>
    </row>
    <row r="234" spans="5:17" ht="38.25" x14ac:dyDescent="0.2">
      <c r="E234" s="8">
        <f t="shared" si="3"/>
        <v>215</v>
      </c>
      <c r="F234" s="21" t="s">
        <v>200</v>
      </c>
      <c r="G234" s="21" t="s">
        <v>201</v>
      </c>
      <c r="H234" s="22"/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2784156.64</v>
      </c>
      <c r="P234" s="23">
        <v>2594653.9900000002</v>
      </c>
      <c r="Q234" s="23">
        <v>189502.65</v>
      </c>
    </row>
    <row r="235" spans="5:17" ht="38.25" x14ac:dyDescent="0.2">
      <c r="E235" s="8">
        <f t="shared" si="3"/>
        <v>216</v>
      </c>
      <c r="F235" s="21" t="s">
        <v>391</v>
      </c>
      <c r="G235" s="21" t="s">
        <v>392</v>
      </c>
      <c r="H235" s="22" t="s">
        <v>46</v>
      </c>
      <c r="I235" s="23">
        <v>20645246.940000001</v>
      </c>
      <c r="J235" s="23">
        <v>20481169.440000001</v>
      </c>
      <c r="K235" s="23">
        <v>164077.5</v>
      </c>
      <c r="L235" s="23">
        <v>35771775.560000002</v>
      </c>
      <c r="M235" s="23">
        <v>35507817.109999999</v>
      </c>
      <c r="N235" s="23">
        <v>263958.45</v>
      </c>
      <c r="O235" s="23">
        <v>91500380.709999993</v>
      </c>
      <c r="P235" s="23">
        <v>89015677.510000005</v>
      </c>
      <c r="Q235" s="23">
        <v>2484703.2000000002</v>
      </c>
    </row>
    <row r="236" spans="5:17" x14ac:dyDescent="0.2">
      <c r="E236" s="8">
        <f t="shared" si="3"/>
        <v>217</v>
      </c>
      <c r="F236" s="21" t="s">
        <v>393</v>
      </c>
      <c r="G236" s="21"/>
      <c r="H236" s="22"/>
      <c r="I236" s="23">
        <v>20645246.940000001</v>
      </c>
      <c r="J236" s="23">
        <v>20481169.440000001</v>
      </c>
      <c r="K236" s="23">
        <v>164077.5</v>
      </c>
      <c r="L236" s="23">
        <v>35771775.560000002</v>
      </c>
      <c r="M236" s="23">
        <v>35507817.109999999</v>
      </c>
      <c r="N236" s="23">
        <v>263958.45</v>
      </c>
      <c r="O236" s="23">
        <v>91500380.709999993</v>
      </c>
      <c r="P236" s="23">
        <v>89015677.510000005</v>
      </c>
      <c r="Q236" s="23">
        <v>2484703.2000000002</v>
      </c>
    </row>
    <row r="237" spans="5:17" ht="25.5" x14ac:dyDescent="0.2">
      <c r="E237" s="8">
        <f t="shared" si="3"/>
        <v>218</v>
      </c>
      <c r="F237" s="21" t="s">
        <v>394</v>
      </c>
      <c r="G237" s="21" t="s">
        <v>395</v>
      </c>
      <c r="H237" s="22" t="s">
        <v>46</v>
      </c>
      <c r="I237" s="23">
        <v>58235.12</v>
      </c>
      <c r="J237" s="23">
        <v>58235.12</v>
      </c>
      <c r="K237" s="23">
        <v>0</v>
      </c>
      <c r="L237" s="23">
        <v>58235.12</v>
      </c>
      <c r="M237" s="23">
        <v>58235.12</v>
      </c>
      <c r="N237" s="23">
        <v>0</v>
      </c>
      <c r="O237" s="23">
        <v>0</v>
      </c>
      <c r="P237" s="23">
        <v>0</v>
      </c>
      <c r="Q237" s="23">
        <v>0</v>
      </c>
    </row>
    <row r="238" spans="5:17" x14ac:dyDescent="0.2">
      <c r="E238" s="8">
        <f t="shared" si="3"/>
        <v>219</v>
      </c>
      <c r="F238" s="21" t="s">
        <v>396</v>
      </c>
      <c r="G238" s="21"/>
      <c r="H238" s="22"/>
      <c r="I238" s="23">
        <v>58235.12</v>
      </c>
      <c r="J238" s="23">
        <v>58235.12</v>
      </c>
      <c r="K238" s="23">
        <v>0</v>
      </c>
      <c r="L238" s="23">
        <v>58235.12</v>
      </c>
      <c r="M238" s="23">
        <v>58235.12</v>
      </c>
      <c r="N238" s="23">
        <v>0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397</v>
      </c>
      <c r="G239" s="21" t="s">
        <v>398</v>
      </c>
      <c r="H239" s="22" t="s">
        <v>46</v>
      </c>
      <c r="I239" s="23">
        <v>20244.41</v>
      </c>
      <c r="J239" s="23">
        <v>20244.41</v>
      </c>
      <c r="K239" s="23">
        <v>0</v>
      </c>
      <c r="L239" s="23">
        <v>0</v>
      </c>
      <c r="M239" s="23">
        <v>0</v>
      </c>
      <c r="N239" s="23">
        <v>0</v>
      </c>
      <c r="O239" s="23">
        <v>245062.59</v>
      </c>
      <c r="P239" s="23">
        <v>245062.59</v>
      </c>
      <c r="Q239" s="23">
        <v>0</v>
      </c>
    </row>
    <row r="240" spans="5:17" ht="38.25" x14ac:dyDescent="0.2">
      <c r="E240" s="8">
        <f t="shared" si="3"/>
        <v>221</v>
      </c>
      <c r="F240" s="21" t="s">
        <v>399</v>
      </c>
      <c r="G240" s="21" t="s">
        <v>398</v>
      </c>
      <c r="H240" s="22"/>
      <c r="I240" s="23">
        <v>20244.41</v>
      </c>
      <c r="J240" s="23">
        <v>20244.41</v>
      </c>
      <c r="K240" s="23">
        <v>0</v>
      </c>
      <c r="L240" s="23">
        <v>0</v>
      </c>
      <c r="M240" s="23">
        <v>0</v>
      </c>
      <c r="N240" s="23">
        <v>0</v>
      </c>
      <c r="O240" s="23">
        <v>245062.59</v>
      </c>
      <c r="P240" s="23">
        <v>245062.59</v>
      </c>
      <c r="Q240" s="23">
        <v>0</v>
      </c>
    </row>
    <row r="241" spans="5:17" ht="63.75" x14ac:dyDescent="0.2">
      <c r="E241" s="8">
        <f t="shared" si="3"/>
        <v>222</v>
      </c>
      <c r="F241" s="21" t="s">
        <v>202</v>
      </c>
      <c r="G241" s="21" t="s">
        <v>203</v>
      </c>
      <c r="H241" s="22"/>
      <c r="I241" s="23">
        <v>2105781221.5699999</v>
      </c>
      <c r="J241" s="23">
        <v>1174322319.8099999</v>
      </c>
      <c r="K241" s="23">
        <v>931458901.75999999</v>
      </c>
      <c r="L241" s="23">
        <v>2120859326.7</v>
      </c>
      <c r="M241" s="23">
        <v>1189303973.6099999</v>
      </c>
      <c r="N241" s="23">
        <v>931555353.09000003</v>
      </c>
      <c r="O241" s="23">
        <v>96947395.760000005</v>
      </c>
      <c r="P241" s="23">
        <v>94266212</v>
      </c>
      <c r="Q241" s="23">
        <v>2681183.7599999998</v>
      </c>
    </row>
    <row r="242" spans="5:17" x14ac:dyDescent="0.2">
      <c r="E242" s="8">
        <f t="shared" si="3"/>
        <v>223</v>
      </c>
      <c r="F242" s="21" t="s">
        <v>204</v>
      </c>
      <c r="G242" s="21" t="s">
        <v>110</v>
      </c>
      <c r="H242" s="22"/>
      <c r="I242" s="23">
        <v>2678887768.1100001</v>
      </c>
      <c r="J242" s="23">
        <v>1602120674.1900001</v>
      </c>
      <c r="K242" s="23">
        <v>1076767093.9200001</v>
      </c>
      <c r="L242" s="23">
        <v>2739812804.5799999</v>
      </c>
      <c r="M242" s="23">
        <v>1627583585.8199999</v>
      </c>
      <c r="N242" s="23">
        <v>1112229218.76</v>
      </c>
      <c r="O242" s="23">
        <v>4650455460.2299995</v>
      </c>
      <c r="P242" s="23">
        <v>4028463123.3200002</v>
      </c>
      <c r="Q242" s="23">
        <v>621992336.90999997</v>
      </c>
    </row>
    <row r="243" spans="5:17" ht="38.25" x14ac:dyDescent="0.2">
      <c r="E243" s="8">
        <f t="shared" si="3"/>
        <v>224</v>
      </c>
      <c r="F243" s="21" t="s">
        <v>205</v>
      </c>
      <c r="G243" s="21" t="s">
        <v>206</v>
      </c>
      <c r="H243" s="22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5:17" ht="63.75" x14ac:dyDescent="0.2">
      <c r="E244" s="8">
        <f t="shared" si="3"/>
        <v>225</v>
      </c>
      <c r="F244" s="21" t="s">
        <v>400</v>
      </c>
      <c r="G244" s="21" t="s">
        <v>401</v>
      </c>
      <c r="H244" s="22" t="s">
        <v>46</v>
      </c>
      <c r="I244" s="23">
        <v>13493.43</v>
      </c>
      <c r="J244" s="23">
        <v>0</v>
      </c>
      <c r="K244" s="23">
        <v>13493.43</v>
      </c>
      <c r="L244" s="23">
        <v>21707.46</v>
      </c>
      <c r="M244" s="23">
        <v>0</v>
      </c>
      <c r="N244" s="23">
        <v>21707.46</v>
      </c>
      <c r="O244" s="23">
        <v>204337.44</v>
      </c>
      <c r="P244" s="23">
        <v>0</v>
      </c>
      <c r="Q244" s="23">
        <v>204337.44</v>
      </c>
    </row>
    <row r="245" spans="5:17" ht="63.75" x14ac:dyDescent="0.2">
      <c r="E245" s="8">
        <f t="shared" si="3"/>
        <v>226</v>
      </c>
      <c r="F245" s="21" t="s">
        <v>402</v>
      </c>
      <c r="G245" s="21" t="s">
        <v>401</v>
      </c>
      <c r="H245" s="22"/>
      <c r="I245" s="23">
        <v>13493.43</v>
      </c>
      <c r="J245" s="23">
        <v>0</v>
      </c>
      <c r="K245" s="23">
        <v>13493.43</v>
      </c>
      <c r="L245" s="23">
        <v>21707.46</v>
      </c>
      <c r="M245" s="23">
        <v>0</v>
      </c>
      <c r="N245" s="23">
        <v>21707.46</v>
      </c>
      <c r="O245" s="23">
        <v>204337.44</v>
      </c>
      <c r="P245" s="23">
        <v>0</v>
      </c>
      <c r="Q245" s="23">
        <v>204337.44</v>
      </c>
    </row>
    <row r="246" spans="5:17" ht="38.25" x14ac:dyDescent="0.2">
      <c r="E246" s="8">
        <f t="shared" si="3"/>
        <v>227</v>
      </c>
      <c r="F246" s="21" t="s">
        <v>403</v>
      </c>
      <c r="G246" s="21" t="s">
        <v>404</v>
      </c>
      <c r="H246" s="22"/>
      <c r="I246" s="23">
        <v>13493.43</v>
      </c>
      <c r="J246" s="23">
        <v>0</v>
      </c>
      <c r="K246" s="23">
        <v>13493.43</v>
      </c>
      <c r="L246" s="23">
        <v>21707.46</v>
      </c>
      <c r="M246" s="23">
        <v>0</v>
      </c>
      <c r="N246" s="23">
        <v>21707.46</v>
      </c>
      <c r="O246" s="23">
        <v>204337.44</v>
      </c>
      <c r="P246" s="23">
        <v>0</v>
      </c>
      <c r="Q246" s="23">
        <v>204337.44</v>
      </c>
    </row>
    <row r="247" spans="5:17" ht="25.5" x14ac:dyDescent="0.2">
      <c r="E247" s="8">
        <f t="shared" si="3"/>
        <v>228</v>
      </c>
      <c r="F247" s="21" t="s">
        <v>405</v>
      </c>
      <c r="G247" s="21" t="s">
        <v>406</v>
      </c>
      <c r="H247" s="22" t="s">
        <v>46</v>
      </c>
      <c r="I247" s="23">
        <v>19128802.280000001</v>
      </c>
      <c r="J247" s="23">
        <v>19098439.09</v>
      </c>
      <c r="K247" s="23">
        <v>30363.19</v>
      </c>
      <c r="L247" s="23">
        <v>19092665.059999999</v>
      </c>
      <c r="M247" s="23">
        <v>19079536.010000002</v>
      </c>
      <c r="N247" s="23">
        <v>13129.05</v>
      </c>
      <c r="O247" s="23">
        <v>2018466.89</v>
      </c>
      <c r="P247" s="23">
        <v>1750286.92</v>
      </c>
      <c r="Q247" s="23">
        <v>268179.96999999997</v>
      </c>
    </row>
    <row r="248" spans="5:17" ht="25.5" x14ac:dyDescent="0.2">
      <c r="E248" s="8">
        <f t="shared" si="3"/>
        <v>229</v>
      </c>
      <c r="F248" s="21" t="s">
        <v>407</v>
      </c>
      <c r="G248" s="21" t="s">
        <v>406</v>
      </c>
      <c r="H248" s="22"/>
      <c r="I248" s="23">
        <v>19128802.280000001</v>
      </c>
      <c r="J248" s="23">
        <v>19098439.09</v>
      </c>
      <c r="K248" s="23">
        <v>30363.19</v>
      </c>
      <c r="L248" s="23">
        <v>19092665.059999999</v>
      </c>
      <c r="M248" s="23">
        <v>19079536.010000002</v>
      </c>
      <c r="N248" s="23">
        <v>13129.05</v>
      </c>
      <c r="O248" s="23">
        <v>2018466.89</v>
      </c>
      <c r="P248" s="23">
        <v>1750286.92</v>
      </c>
      <c r="Q248" s="23">
        <v>268179.96999999997</v>
      </c>
    </row>
    <row r="249" spans="5:17" ht="38.25" x14ac:dyDescent="0.2">
      <c r="E249" s="8">
        <f t="shared" si="3"/>
        <v>230</v>
      </c>
      <c r="F249" s="21" t="s">
        <v>408</v>
      </c>
      <c r="G249" s="21" t="s">
        <v>409</v>
      </c>
      <c r="H249" s="22" t="s">
        <v>46</v>
      </c>
      <c r="I249" s="23">
        <v>0</v>
      </c>
      <c r="J249" s="23">
        <v>0</v>
      </c>
      <c r="K249" s="23">
        <v>0</v>
      </c>
      <c r="L249" s="23">
        <v>3237.6</v>
      </c>
      <c r="M249" s="23">
        <v>3237.6</v>
      </c>
      <c r="N249" s="23">
        <v>0</v>
      </c>
      <c r="O249" s="23">
        <v>3237.6</v>
      </c>
      <c r="P249" s="23">
        <v>3237.6</v>
      </c>
      <c r="Q249" s="23">
        <v>0</v>
      </c>
    </row>
    <row r="250" spans="5:17" ht="25.5" x14ac:dyDescent="0.2">
      <c r="E250" s="8">
        <f t="shared" si="3"/>
        <v>231</v>
      </c>
      <c r="F250" s="21" t="s">
        <v>410</v>
      </c>
      <c r="G250" s="21" t="s">
        <v>411</v>
      </c>
      <c r="H250" s="22" t="s">
        <v>46</v>
      </c>
      <c r="I250" s="23">
        <v>1303964.1599999999</v>
      </c>
      <c r="J250" s="23">
        <v>1303964.1599999999</v>
      </c>
      <c r="K250" s="23">
        <v>0</v>
      </c>
      <c r="L250" s="23">
        <v>10620</v>
      </c>
      <c r="M250" s="23">
        <v>10620</v>
      </c>
      <c r="N250" s="23">
        <v>0</v>
      </c>
      <c r="O250" s="23">
        <v>35480634.130000003</v>
      </c>
      <c r="P250" s="23">
        <v>35480634.130000003</v>
      </c>
      <c r="Q250" s="23">
        <v>0</v>
      </c>
    </row>
    <row r="251" spans="5:17" ht="51" x14ac:dyDescent="0.2">
      <c r="E251" s="8">
        <f t="shared" si="3"/>
        <v>232</v>
      </c>
      <c r="F251" s="21" t="s">
        <v>412</v>
      </c>
      <c r="G251" s="21" t="s">
        <v>413</v>
      </c>
      <c r="H251" s="22" t="s">
        <v>46</v>
      </c>
      <c r="I251" s="23">
        <v>342557.1</v>
      </c>
      <c r="J251" s="23">
        <v>342557.1</v>
      </c>
      <c r="K251" s="23">
        <v>0</v>
      </c>
      <c r="L251" s="23">
        <v>331398.45</v>
      </c>
      <c r="M251" s="23">
        <v>331398.45</v>
      </c>
      <c r="N251" s="23">
        <v>0</v>
      </c>
      <c r="O251" s="23">
        <v>363680.03</v>
      </c>
      <c r="P251" s="23">
        <v>363680.03</v>
      </c>
      <c r="Q251" s="23">
        <v>0</v>
      </c>
    </row>
    <row r="252" spans="5:17" ht="38.25" x14ac:dyDescent="0.2">
      <c r="E252" s="8">
        <f t="shared" si="3"/>
        <v>233</v>
      </c>
      <c r="F252" s="21" t="s">
        <v>414</v>
      </c>
      <c r="G252" s="21" t="s">
        <v>415</v>
      </c>
      <c r="H252" s="22" t="s">
        <v>46</v>
      </c>
      <c r="I252" s="23">
        <v>1748322.03</v>
      </c>
      <c r="J252" s="23">
        <v>1748322.03</v>
      </c>
      <c r="K252" s="23">
        <v>0</v>
      </c>
      <c r="L252" s="23">
        <v>1511783.66</v>
      </c>
      <c r="M252" s="23">
        <v>1511783.66</v>
      </c>
      <c r="N252" s="23">
        <v>0</v>
      </c>
      <c r="O252" s="23">
        <v>1511783.66</v>
      </c>
      <c r="P252" s="23">
        <v>1511783.66</v>
      </c>
      <c r="Q252" s="23">
        <v>0</v>
      </c>
    </row>
    <row r="253" spans="5:17" ht="51" x14ac:dyDescent="0.2">
      <c r="E253" s="8">
        <f t="shared" si="3"/>
        <v>234</v>
      </c>
      <c r="F253" s="21" t="s">
        <v>416</v>
      </c>
      <c r="G253" s="21" t="s">
        <v>417</v>
      </c>
      <c r="H253" s="22"/>
      <c r="I253" s="23">
        <v>3394843.29</v>
      </c>
      <c r="J253" s="23">
        <v>3394843.29</v>
      </c>
      <c r="K253" s="23">
        <v>0</v>
      </c>
      <c r="L253" s="23">
        <v>1857039.71</v>
      </c>
      <c r="M253" s="23">
        <v>1857039.71</v>
      </c>
      <c r="N253" s="23">
        <v>0</v>
      </c>
      <c r="O253" s="23">
        <v>37359335.420000002</v>
      </c>
      <c r="P253" s="23">
        <v>37359335.420000002</v>
      </c>
      <c r="Q253" s="23">
        <v>0</v>
      </c>
    </row>
    <row r="254" spans="5:17" ht="76.5" x14ac:dyDescent="0.2">
      <c r="E254" s="8">
        <f t="shared" si="3"/>
        <v>235</v>
      </c>
      <c r="F254" s="21" t="s">
        <v>418</v>
      </c>
      <c r="G254" s="21" t="s">
        <v>419</v>
      </c>
      <c r="H254" s="22" t="s">
        <v>46</v>
      </c>
      <c r="I254" s="23">
        <v>6779891.3600000003</v>
      </c>
      <c r="J254" s="23">
        <v>6779891.3600000003</v>
      </c>
      <c r="K254" s="23">
        <v>0</v>
      </c>
      <c r="L254" s="23">
        <v>6689408.54</v>
      </c>
      <c r="M254" s="23">
        <v>6689408.54</v>
      </c>
      <c r="N254" s="23">
        <v>0</v>
      </c>
      <c r="O254" s="23">
        <v>3244582.74</v>
      </c>
      <c r="P254" s="23">
        <v>3244582.74</v>
      </c>
      <c r="Q254" s="23">
        <v>0</v>
      </c>
    </row>
    <row r="255" spans="5:17" ht="63.75" x14ac:dyDescent="0.2">
      <c r="E255" s="8">
        <f t="shared" si="3"/>
        <v>236</v>
      </c>
      <c r="F255" s="21" t="s">
        <v>420</v>
      </c>
      <c r="G255" s="21" t="s">
        <v>421</v>
      </c>
      <c r="H255" s="22" t="s">
        <v>46</v>
      </c>
      <c r="I255" s="23">
        <v>0</v>
      </c>
      <c r="J255" s="23">
        <v>0</v>
      </c>
      <c r="K255" s="23">
        <v>0</v>
      </c>
      <c r="L255" s="23">
        <v>847061.65</v>
      </c>
      <c r="M255" s="23">
        <v>847061.65</v>
      </c>
      <c r="N255" s="23">
        <v>0</v>
      </c>
      <c r="O255" s="23">
        <v>1698158.33</v>
      </c>
      <c r="P255" s="23">
        <v>1698158.33</v>
      </c>
      <c r="Q255" s="23">
        <v>0</v>
      </c>
    </row>
    <row r="256" spans="5:17" ht="51" x14ac:dyDescent="0.2">
      <c r="E256" s="8">
        <f t="shared" si="3"/>
        <v>237</v>
      </c>
      <c r="F256" s="21" t="s">
        <v>422</v>
      </c>
      <c r="G256" s="21" t="s">
        <v>234</v>
      </c>
      <c r="H256" s="22"/>
      <c r="I256" s="23">
        <v>6779891.3600000003</v>
      </c>
      <c r="J256" s="23">
        <v>6779891.3600000003</v>
      </c>
      <c r="K256" s="23">
        <v>0</v>
      </c>
      <c r="L256" s="23">
        <v>7536470.1900000004</v>
      </c>
      <c r="M256" s="23">
        <v>7536470.1900000004</v>
      </c>
      <c r="N256" s="23">
        <v>0</v>
      </c>
      <c r="O256" s="23">
        <v>4942741.07</v>
      </c>
      <c r="P256" s="23">
        <v>4942741.07</v>
      </c>
      <c r="Q256" s="23">
        <v>0</v>
      </c>
    </row>
    <row r="257" spans="5:17" ht="76.5" x14ac:dyDescent="0.2">
      <c r="E257" s="8">
        <f t="shared" si="3"/>
        <v>238</v>
      </c>
      <c r="F257" s="21" t="s">
        <v>423</v>
      </c>
      <c r="G257" s="21" t="s">
        <v>424</v>
      </c>
      <c r="H257" s="22" t="s">
        <v>46</v>
      </c>
      <c r="I257" s="23">
        <v>6298609487.3100004</v>
      </c>
      <c r="J257" s="23">
        <v>500946284.5</v>
      </c>
      <c r="K257" s="23">
        <v>5797663202.8100004</v>
      </c>
      <c r="L257" s="23">
        <v>6298609487.3100004</v>
      </c>
      <c r="M257" s="23">
        <v>500946284.5</v>
      </c>
      <c r="N257" s="23">
        <v>5797663202.8100004</v>
      </c>
      <c r="O257" s="23">
        <v>0</v>
      </c>
      <c r="P257" s="23">
        <v>0</v>
      </c>
      <c r="Q257" s="23">
        <v>0</v>
      </c>
    </row>
    <row r="258" spans="5:17" ht="63.75" x14ac:dyDescent="0.2">
      <c r="E258" s="8">
        <f t="shared" si="3"/>
        <v>239</v>
      </c>
      <c r="F258" s="21" t="s">
        <v>425</v>
      </c>
      <c r="G258" s="21" t="s">
        <v>426</v>
      </c>
      <c r="H258" s="22" t="s">
        <v>46</v>
      </c>
      <c r="I258" s="23">
        <v>701777124.71000004</v>
      </c>
      <c r="J258" s="23">
        <v>686491373.49000001</v>
      </c>
      <c r="K258" s="23">
        <v>15285751.220000001</v>
      </c>
      <c r="L258" s="23">
        <v>701777124.71000004</v>
      </c>
      <c r="M258" s="23">
        <v>686491373.49000001</v>
      </c>
      <c r="N258" s="23">
        <v>15285751.220000001</v>
      </c>
      <c r="O258" s="23">
        <v>0</v>
      </c>
      <c r="P258" s="23">
        <v>0</v>
      </c>
      <c r="Q258" s="23">
        <v>0</v>
      </c>
    </row>
    <row r="259" spans="5:17" ht="38.25" x14ac:dyDescent="0.2">
      <c r="E259" s="8">
        <f t="shared" si="3"/>
        <v>240</v>
      </c>
      <c r="F259" s="21" t="s">
        <v>427</v>
      </c>
      <c r="G259" s="21" t="s">
        <v>428</v>
      </c>
      <c r="H259" s="22" t="s">
        <v>46</v>
      </c>
      <c r="I259" s="23">
        <v>100035979.92</v>
      </c>
      <c r="J259" s="23">
        <v>100030471.76000001</v>
      </c>
      <c r="K259" s="23">
        <v>5508.16</v>
      </c>
      <c r="L259" s="23">
        <v>100090739.78</v>
      </c>
      <c r="M259" s="23">
        <v>100085231.62</v>
      </c>
      <c r="N259" s="23">
        <v>5508.16</v>
      </c>
      <c r="O259" s="23">
        <v>1688569.33</v>
      </c>
      <c r="P259" s="23">
        <v>1688569.33</v>
      </c>
      <c r="Q259" s="23">
        <v>0</v>
      </c>
    </row>
    <row r="260" spans="5:17" ht="63.75" x14ac:dyDescent="0.2">
      <c r="E260" s="8">
        <f t="shared" si="3"/>
        <v>241</v>
      </c>
      <c r="F260" s="21" t="s">
        <v>429</v>
      </c>
      <c r="G260" s="21" t="s">
        <v>430</v>
      </c>
      <c r="H260" s="22" t="s">
        <v>46</v>
      </c>
      <c r="I260" s="23">
        <v>7004900.2000000002</v>
      </c>
      <c r="J260" s="23">
        <v>6129905.3099999996</v>
      </c>
      <c r="K260" s="23">
        <v>874994.89</v>
      </c>
      <c r="L260" s="23">
        <v>16745346.09</v>
      </c>
      <c r="M260" s="23">
        <v>15679102.83</v>
      </c>
      <c r="N260" s="23">
        <v>1066243.26</v>
      </c>
      <c r="O260" s="23">
        <v>46702821.079999998</v>
      </c>
      <c r="P260" s="23">
        <v>40752461.399999999</v>
      </c>
      <c r="Q260" s="23">
        <v>5950359.6799999997</v>
      </c>
    </row>
    <row r="261" spans="5:17" ht="63.75" x14ac:dyDescent="0.2">
      <c r="E261" s="8">
        <f t="shared" si="3"/>
        <v>242</v>
      </c>
      <c r="F261" s="21" t="s">
        <v>431</v>
      </c>
      <c r="G261" s="21" t="s">
        <v>432</v>
      </c>
      <c r="H261" s="22"/>
      <c r="I261" s="23">
        <v>7107427492.1400003</v>
      </c>
      <c r="J261" s="23">
        <v>1293598035.0599999</v>
      </c>
      <c r="K261" s="23">
        <v>5813829457.0799999</v>
      </c>
      <c r="L261" s="23">
        <v>7117222697.8900003</v>
      </c>
      <c r="M261" s="23">
        <v>1303201992.4400001</v>
      </c>
      <c r="N261" s="23">
        <v>5814020705.4499998</v>
      </c>
      <c r="O261" s="23">
        <v>48391390.409999996</v>
      </c>
      <c r="P261" s="23">
        <v>42441030.729999997</v>
      </c>
      <c r="Q261" s="23">
        <v>5950359.6799999997</v>
      </c>
    </row>
    <row r="262" spans="5:17" ht="38.25" x14ac:dyDescent="0.2">
      <c r="E262" s="8">
        <f t="shared" si="3"/>
        <v>243</v>
      </c>
      <c r="F262" s="21" t="s">
        <v>433</v>
      </c>
      <c r="G262" s="21" t="s">
        <v>434</v>
      </c>
      <c r="H262" s="22" t="s">
        <v>46</v>
      </c>
      <c r="I262" s="23">
        <v>52517.26</v>
      </c>
      <c r="J262" s="23">
        <v>52517.26</v>
      </c>
      <c r="K262" s="23">
        <v>0</v>
      </c>
      <c r="L262" s="23">
        <v>52517.26</v>
      </c>
      <c r="M262" s="23">
        <v>52517.26</v>
      </c>
      <c r="N262" s="23">
        <v>0</v>
      </c>
      <c r="O262" s="23">
        <v>0</v>
      </c>
      <c r="P262" s="23">
        <v>0</v>
      </c>
      <c r="Q262" s="23">
        <v>0</v>
      </c>
    </row>
    <row r="263" spans="5:17" ht="38.25" x14ac:dyDescent="0.2">
      <c r="E263" s="8">
        <f t="shared" si="3"/>
        <v>244</v>
      </c>
      <c r="F263" s="21" t="s">
        <v>435</v>
      </c>
      <c r="G263" s="21" t="s">
        <v>436</v>
      </c>
      <c r="H263" s="22" t="s">
        <v>46</v>
      </c>
      <c r="I263" s="23">
        <v>27099065.550000001</v>
      </c>
      <c r="J263" s="23">
        <v>27099065.550000001</v>
      </c>
      <c r="K263" s="23">
        <v>0</v>
      </c>
      <c r="L263" s="23">
        <v>26774190.359999999</v>
      </c>
      <c r="M263" s="23">
        <v>26774190.359999999</v>
      </c>
      <c r="N263" s="23">
        <v>0</v>
      </c>
      <c r="O263" s="23">
        <v>161694.31</v>
      </c>
      <c r="P263" s="23">
        <v>161694.31</v>
      </c>
      <c r="Q263" s="23">
        <v>0</v>
      </c>
    </row>
    <row r="264" spans="5:17" ht="38.25" x14ac:dyDescent="0.2">
      <c r="E264" s="8">
        <f t="shared" si="3"/>
        <v>245</v>
      </c>
      <c r="F264" s="21" t="s">
        <v>437</v>
      </c>
      <c r="G264" s="21" t="s">
        <v>438</v>
      </c>
      <c r="H264" s="22" t="s">
        <v>46</v>
      </c>
      <c r="I264" s="23">
        <v>5172615.01</v>
      </c>
      <c r="J264" s="23">
        <v>5172615.01</v>
      </c>
      <c r="K264" s="23">
        <v>0</v>
      </c>
      <c r="L264" s="23">
        <v>5172615.01</v>
      </c>
      <c r="M264" s="23">
        <v>5172615.01</v>
      </c>
      <c r="N264" s="23">
        <v>0</v>
      </c>
      <c r="O264" s="23">
        <v>0</v>
      </c>
      <c r="P264" s="23">
        <v>0</v>
      </c>
      <c r="Q264" s="23">
        <v>0</v>
      </c>
    </row>
    <row r="265" spans="5:17" ht="25.5" x14ac:dyDescent="0.2">
      <c r="E265" s="8">
        <f t="shared" si="3"/>
        <v>246</v>
      </c>
      <c r="F265" s="21" t="s">
        <v>439</v>
      </c>
      <c r="G265" s="21" t="s">
        <v>440</v>
      </c>
      <c r="H265" s="22" t="s">
        <v>46</v>
      </c>
      <c r="I265" s="23">
        <v>399358.17</v>
      </c>
      <c r="J265" s="23">
        <v>399358.17</v>
      </c>
      <c r="K265" s="23">
        <v>0</v>
      </c>
      <c r="L265" s="23">
        <v>399358.17</v>
      </c>
      <c r="M265" s="23">
        <v>399358.17</v>
      </c>
      <c r="N265" s="23">
        <v>0</v>
      </c>
      <c r="O265" s="23">
        <v>0</v>
      </c>
      <c r="P265" s="23">
        <v>0</v>
      </c>
      <c r="Q265" s="23">
        <v>0</v>
      </c>
    </row>
    <row r="266" spans="5:17" ht="25.5" x14ac:dyDescent="0.2">
      <c r="E266" s="8">
        <f t="shared" si="3"/>
        <v>247</v>
      </c>
      <c r="F266" s="21" t="s">
        <v>441</v>
      </c>
      <c r="G266" s="21" t="s">
        <v>442</v>
      </c>
      <c r="H266" s="22" t="s">
        <v>46</v>
      </c>
      <c r="I266" s="23">
        <v>619737.72</v>
      </c>
      <c r="J266" s="23">
        <v>619737.72</v>
      </c>
      <c r="K266" s="23">
        <v>0</v>
      </c>
      <c r="L266" s="23">
        <v>1515460.84</v>
      </c>
      <c r="M266" s="23">
        <v>1515460.84</v>
      </c>
      <c r="N266" s="23">
        <v>0</v>
      </c>
      <c r="O266" s="23">
        <v>32258270.489999998</v>
      </c>
      <c r="P266" s="23">
        <v>32258270.489999998</v>
      </c>
      <c r="Q266" s="23">
        <v>0</v>
      </c>
    </row>
    <row r="267" spans="5:17" ht="51" x14ac:dyDescent="0.2">
      <c r="E267" s="8">
        <f t="shared" si="3"/>
        <v>248</v>
      </c>
      <c r="F267" s="21" t="s">
        <v>443</v>
      </c>
      <c r="G267" s="21" t="s">
        <v>444</v>
      </c>
      <c r="H267" s="22"/>
      <c r="I267" s="23">
        <v>33343293.710000001</v>
      </c>
      <c r="J267" s="23">
        <v>33343293.710000001</v>
      </c>
      <c r="K267" s="23">
        <v>0</v>
      </c>
      <c r="L267" s="23">
        <v>33914141.640000001</v>
      </c>
      <c r="M267" s="23">
        <v>33914141.640000001</v>
      </c>
      <c r="N267" s="23">
        <v>0</v>
      </c>
      <c r="O267" s="23">
        <v>32419964.800000001</v>
      </c>
      <c r="P267" s="23">
        <v>32419964.800000001</v>
      </c>
      <c r="Q267" s="23">
        <v>0</v>
      </c>
    </row>
    <row r="268" spans="5:17" ht="25.5" x14ac:dyDescent="0.2">
      <c r="E268" s="8">
        <f t="shared" si="3"/>
        <v>249</v>
      </c>
      <c r="F268" s="21" t="s">
        <v>445</v>
      </c>
      <c r="G268" s="21" t="s">
        <v>446</v>
      </c>
      <c r="H268" s="22" t="s">
        <v>46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  <c r="O268" s="23">
        <v>61435248</v>
      </c>
      <c r="P268" s="23">
        <v>0</v>
      </c>
      <c r="Q268" s="23">
        <v>61435248</v>
      </c>
    </row>
    <row r="269" spans="5:17" ht="51" x14ac:dyDescent="0.2">
      <c r="E269" s="8">
        <f t="shared" si="3"/>
        <v>250</v>
      </c>
      <c r="F269" s="21" t="s">
        <v>447</v>
      </c>
      <c r="G269" s="21" t="s">
        <v>448</v>
      </c>
      <c r="H269" s="22" t="s">
        <v>35</v>
      </c>
      <c r="I269" s="23">
        <v>794.27</v>
      </c>
      <c r="J269" s="23">
        <v>0</v>
      </c>
      <c r="K269" s="23">
        <v>794.27</v>
      </c>
      <c r="L269" s="23">
        <v>685.3</v>
      </c>
      <c r="M269" s="23">
        <v>0</v>
      </c>
      <c r="N269" s="23">
        <v>685.3</v>
      </c>
      <c r="O269" s="23">
        <v>0</v>
      </c>
      <c r="P269" s="23">
        <v>0</v>
      </c>
      <c r="Q269" s="23">
        <v>0</v>
      </c>
    </row>
    <row r="270" spans="5:17" ht="51" x14ac:dyDescent="0.2">
      <c r="E270" s="8">
        <f t="shared" si="3"/>
        <v>251</v>
      </c>
      <c r="F270" s="21" t="s">
        <v>447</v>
      </c>
      <c r="G270" s="21" t="s">
        <v>448</v>
      </c>
      <c r="H270" s="22" t="s">
        <v>46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8095.92</v>
      </c>
      <c r="P270" s="23">
        <v>0</v>
      </c>
      <c r="Q270" s="23">
        <v>8095.92</v>
      </c>
    </row>
    <row r="271" spans="5:17" ht="38.25" x14ac:dyDescent="0.2">
      <c r="E271" s="8">
        <f t="shared" si="3"/>
        <v>252</v>
      </c>
      <c r="F271" s="21" t="s">
        <v>449</v>
      </c>
      <c r="G271" s="21" t="s">
        <v>450</v>
      </c>
      <c r="H271" s="22" t="s">
        <v>46</v>
      </c>
      <c r="I271" s="23">
        <v>458279.54</v>
      </c>
      <c r="J271" s="23">
        <v>0</v>
      </c>
      <c r="K271" s="23">
        <v>458279.54</v>
      </c>
      <c r="L271" s="23">
        <v>446303.69</v>
      </c>
      <c r="M271" s="23">
        <v>0</v>
      </c>
      <c r="N271" s="23">
        <v>446303.69</v>
      </c>
      <c r="O271" s="23">
        <v>359274.43</v>
      </c>
      <c r="P271" s="23">
        <v>0</v>
      </c>
      <c r="Q271" s="23">
        <v>359274.43</v>
      </c>
    </row>
    <row r="272" spans="5:17" ht="25.5" x14ac:dyDescent="0.2">
      <c r="E272" s="8">
        <f t="shared" si="3"/>
        <v>253</v>
      </c>
      <c r="F272" s="21" t="s">
        <v>451</v>
      </c>
      <c r="G272" s="21" t="s">
        <v>446</v>
      </c>
      <c r="H272" s="22"/>
      <c r="I272" s="23">
        <v>459073.81</v>
      </c>
      <c r="J272" s="23">
        <v>0</v>
      </c>
      <c r="K272" s="23">
        <v>459073.81</v>
      </c>
      <c r="L272" s="23">
        <v>446988.99</v>
      </c>
      <c r="M272" s="23">
        <v>0</v>
      </c>
      <c r="N272" s="23">
        <v>446988.99</v>
      </c>
      <c r="O272" s="23">
        <v>61802618.350000001</v>
      </c>
      <c r="P272" s="23">
        <v>0</v>
      </c>
      <c r="Q272" s="23">
        <v>61802618.350000001</v>
      </c>
    </row>
    <row r="273" spans="5:17" ht="38.25" x14ac:dyDescent="0.2">
      <c r="E273" s="8">
        <f t="shared" si="3"/>
        <v>254</v>
      </c>
      <c r="F273" s="21" t="s">
        <v>452</v>
      </c>
      <c r="G273" s="21" t="s">
        <v>453</v>
      </c>
      <c r="H273" s="22" t="s">
        <v>46</v>
      </c>
      <c r="I273" s="23">
        <v>426673.72</v>
      </c>
      <c r="J273" s="23">
        <v>426673.72</v>
      </c>
      <c r="K273" s="23">
        <v>0</v>
      </c>
      <c r="L273" s="23">
        <v>571887.31000000006</v>
      </c>
      <c r="M273" s="23">
        <v>571887.31000000006</v>
      </c>
      <c r="N273" s="23">
        <v>0</v>
      </c>
      <c r="O273" s="23">
        <v>145213.59</v>
      </c>
      <c r="P273" s="23">
        <v>145213.59</v>
      </c>
      <c r="Q273" s="23">
        <v>0</v>
      </c>
    </row>
    <row r="274" spans="5:17" ht="25.5" x14ac:dyDescent="0.2">
      <c r="E274" s="8">
        <f t="shared" si="3"/>
        <v>255</v>
      </c>
      <c r="F274" s="21" t="s">
        <v>454</v>
      </c>
      <c r="G274" s="21" t="s">
        <v>455</v>
      </c>
      <c r="H274" s="22" t="s">
        <v>46</v>
      </c>
      <c r="I274" s="23">
        <v>2174</v>
      </c>
      <c r="J274" s="23">
        <v>2174</v>
      </c>
      <c r="K274" s="23">
        <v>0</v>
      </c>
      <c r="L274" s="23">
        <v>2174</v>
      </c>
      <c r="M274" s="23">
        <v>2174</v>
      </c>
      <c r="N274" s="23">
        <v>0</v>
      </c>
      <c r="O274" s="23">
        <v>5508.73</v>
      </c>
      <c r="P274" s="23">
        <v>5508.73</v>
      </c>
      <c r="Q274" s="23">
        <v>0</v>
      </c>
    </row>
    <row r="275" spans="5:17" ht="25.5" x14ac:dyDescent="0.2">
      <c r="E275" s="8">
        <f t="shared" si="3"/>
        <v>256</v>
      </c>
      <c r="F275" s="21" t="s">
        <v>456</v>
      </c>
      <c r="G275" s="21" t="s">
        <v>457</v>
      </c>
      <c r="H275" s="22"/>
      <c r="I275" s="23">
        <v>428847.72</v>
      </c>
      <c r="J275" s="23">
        <v>428847.72</v>
      </c>
      <c r="K275" s="23">
        <v>0</v>
      </c>
      <c r="L275" s="23">
        <v>574061.31000000006</v>
      </c>
      <c r="M275" s="23">
        <v>574061.31000000006</v>
      </c>
      <c r="N275" s="23">
        <v>0</v>
      </c>
      <c r="O275" s="23">
        <v>150722.32</v>
      </c>
      <c r="P275" s="23">
        <v>150722.32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46</v>
      </c>
      <c r="I276" s="23">
        <v>1452900</v>
      </c>
      <c r="J276" s="23">
        <v>0</v>
      </c>
      <c r="K276" s="23">
        <v>1452900</v>
      </c>
      <c r="L276" s="23">
        <v>2337342</v>
      </c>
      <c r="M276" s="23">
        <v>0</v>
      </c>
      <c r="N276" s="23">
        <v>2337342</v>
      </c>
      <c r="O276" s="23">
        <v>47599972</v>
      </c>
      <c r="P276" s="23">
        <v>0</v>
      </c>
      <c r="Q276" s="23">
        <v>47599972</v>
      </c>
    </row>
    <row r="277" spans="5:17" ht="76.5" x14ac:dyDescent="0.2">
      <c r="E277" s="8">
        <f t="shared" si="4"/>
        <v>258</v>
      </c>
      <c r="F277" s="21" t="s">
        <v>460</v>
      </c>
      <c r="G277" s="21" t="s">
        <v>461</v>
      </c>
      <c r="H277" s="22" t="s">
        <v>35</v>
      </c>
      <c r="I277" s="23">
        <v>506.89</v>
      </c>
      <c r="J277" s="23">
        <v>0</v>
      </c>
      <c r="K277" s="23">
        <v>506.89</v>
      </c>
      <c r="L277" s="23">
        <v>466.98</v>
      </c>
      <c r="M277" s="23">
        <v>0</v>
      </c>
      <c r="N277" s="23">
        <v>466.98</v>
      </c>
      <c r="O277" s="23">
        <v>-513.84</v>
      </c>
      <c r="P277" s="23">
        <v>0</v>
      </c>
      <c r="Q277" s="23">
        <v>-513.84</v>
      </c>
    </row>
    <row r="278" spans="5:17" ht="63.75" x14ac:dyDescent="0.2">
      <c r="E278" s="8">
        <f t="shared" si="4"/>
        <v>259</v>
      </c>
      <c r="F278" s="21" t="s">
        <v>462</v>
      </c>
      <c r="G278" s="21" t="s">
        <v>463</v>
      </c>
      <c r="H278" s="22" t="s">
        <v>46</v>
      </c>
      <c r="I278" s="23">
        <v>375899.36</v>
      </c>
      <c r="J278" s="23">
        <v>0</v>
      </c>
      <c r="K278" s="23">
        <v>375899.36</v>
      </c>
      <c r="L278" s="23">
        <v>371671</v>
      </c>
      <c r="M278" s="23">
        <v>0</v>
      </c>
      <c r="N278" s="23">
        <v>371671</v>
      </c>
      <c r="O278" s="23">
        <v>299195.58</v>
      </c>
      <c r="P278" s="23">
        <v>0</v>
      </c>
      <c r="Q278" s="23">
        <v>299195.58</v>
      </c>
    </row>
    <row r="279" spans="5:17" ht="38.25" x14ac:dyDescent="0.2">
      <c r="E279" s="8">
        <f t="shared" si="4"/>
        <v>260</v>
      </c>
      <c r="F279" s="21" t="s">
        <v>464</v>
      </c>
      <c r="G279" s="21" t="s">
        <v>459</v>
      </c>
      <c r="H279" s="22"/>
      <c r="I279" s="23">
        <v>1829306.25</v>
      </c>
      <c r="J279" s="23">
        <v>0</v>
      </c>
      <c r="K279" s="23">
        <v>1829306.25</v>
      </c>
      <c r="L279" s="23">
        <v>2709479.98</v>
      </c>
      <c r="M279" s="23">
        <v>0</v>
      </c>
      <c r="N279" s="23">
        <v>2709479.98</v>
      </c>
      <c r="O279" s="23">
        <v>47898653.740000002</v>
      </c>
      <c r="P279" s="23">
        <v>0</v>
      </c>
      <c r="Q279" s="23">
        <v>47898653.740000002</v>
      </c>
    </row>
    <row r="280" spans="5:17" ht="38.25" x14ac:dyDescent="0.2">
      <c r="E280" s="8">
        <f t="shared" si="4"/>
        <v>261</v>
      </c>
      <c r="F280" s="21" t="s">
        <v>465</v>
      </c>
      <c r="G280" s="21" t="s">
        <v>466</v>
      </c>
      <c r="H280" s="22" t="s">
        <v>46</v>
      </c>
      <c r="I280" s="23">
        <v>2548213.79</v>
      </c>
      <c r="J280" s="23">
        <v>2437472.04</v>
      </c>
      <c r="K280" s="23">
        <v>110741.75</v>
      </c>
      <c r="L280" s="23">
        <v>6150901.3099999996</v>
      </c>
      <c r="M280" s="23">
        <v>6028699.3300000001</v>
      </c>
      <c r="N280" s="23">
        <v>122201.98</v>
      </c>
      <c r="O280" s="23">
        <v>17404453.370000001</v>
      </c>
      <c r="P280" s="23">
        <v>16468346.529999999</v>
      </c>
      <c r="Q280" s="23">
        <v>936106.84</v>
      </c>
    </row>
    <row r="281" spans="5:17" ht="51" x14ac:dyDescent="0.2">
      <c r="E281" s="8">
        <f t="shared" si="4"/>
        <v>262</v>
      </c>
      <c r="F281" s="21" t="s">
        <v>467</v>
      </c>
      <c r="G281" s="21" t="s">
        <v>468</v>
      </c>
      <c r="H281" s="22"/>
      <c r="I281" s="23">
        <v>2548213.79</v>
      </c>
      <c r="J281" s="23">
        <v>2437472.04</v>
      </c>
      <c r="K281" s="23">
        <v>110741.75</v>
      </c>
      <c r="L281" s="23">
        <v>6150901.3099999996</v>
      </c>
      <c r="M281" s="23">
        <v>6028699.3300000001</v>
      </c>
      <c r="N281" s="23">
        <v>122201.98</v>
      </c>
      <c r="O281" s="23">
        <v>17404453.370000001</v>
      </c>
      <c r="P281" s="23">
        <v>16468346.529999999</v>
      </c>
      <c r="Q281" s="23">
        <v>936106.84</v>
      </c>
    </row>
    <row r="282" spans="5:17" x14ac:dyDescent="0.2">
      <c r="E282" s="8">
        <f t="shared" si="4"/>
        <v>263</v>
      </c>
      <c r="F282" s="21" t="s">
        <v>469</v>
      </c>
      <c r="G282" s="21" t="s">
        <v>470</v>
      </c>
      <c r="H282" s="22"/>
      <c r="I282" s="23">
        <v>7175339764.3500004</v>
      </c>
      <c r="J282" s="23">
        <v>1359080822.27</v>
      </c>
      <c r="K282" s="23">
        <v>5816258942.0799999</v>
      </c>
      <c r="L282" s="23">
        <v>7189504446.0799999</v>
      </c>
      <c r="M282" s="23">
        <v>1372191940.6300001</v>
      </c>
      <c r="N282" s="23">
        <v>5817312505.4499998</v>
      </c>
      <c r="O282" s="23">
        <v>252388346.37</v>
      </c>
      <c r="P282" s="23">
        <v>135532427.78999999</v>
      </c>
      <c r="Q282" s="23">
        <v>116855918.58</v>
      </c>
    </row>
    <row r="283" spans="5:17" ht="25.5" x14ac:dyDescent="0.2">
      <c r="E283" s="8">
        <f t="shared" si="4"/>
        <v>264</v>
      </c>
      <c r="F283" s="21" t="s">
        <v>471</v>
      </c>
      <c r="G283" s="21" t="s">
        <v>472</v>
      </c>
      <c r="H283" s="22" t="s">
        <v>46</v>
      </c>
      <c r="I283" s="23">
        <v>2517807.41</v>
      </c>
      <c r="J283" s="23">
        <v>1192314.46</v>
      </c>
      <c r="K283" s="23">
        <v>1325492.95</v>
      </c>
      <c r="L283" s="23">
        <v>2404467.66</v>
      </c>
      <c r="M283" s="23">
        <v>1566354.53</v>
      </c>
      <c r="N283" s="23">
        <v>838113.13</v>
      </c>
      <c r="O283" s="23">
        <v>974379.91</v>
      </c>
      <c r="P283" s="23">
        <v>405473.2</v>
      </c>
      <c r="Q283" s="23">
        <v>568906.71</v>
      </c>
    </row>
    <row r="284" spans="5:17" ht="25.5" x14ac:dyDescent="0.2">
      <c r="E284" s="8">
        <f t="shared" si="4"/>
        <v>265</v>
      </c>
      <c r="F284" s="21" t="s">
        <v>473</v>
      </c>
      <c r="G284" s="21" t="s">
        <v>472</v>
      </c>
      <c r="H284" s="22"/>
      <c r="I284" s="23">
        <v>2517807.41</v>
      </c>
      <c r="J284" s="23">
        <v>1192314.46</v>
      </c>
      <c r="K284" s="23">
        <v>1325492.95</v>
      </c>
      <c r="L284" s="23">
        <v>2404467.66</v>
      </c>
      <c r="M284" s="23">
        <v>1566354.53</v>
      </c>
      <c r="N284" s="23">
        <v>838113.13</v>
      </c>
      <c r="O284" s="23">
        <v>974379.91</v>
      </c>
      <c r="P284" s="23">
        <v>405473.2</v>
      </c>
      <c r="Q284" s="23">
        <v>568906.71</v>
      </c>
    </row>
    <row r="285" spans="5:17" ht="25.5" x14ac:dyDescent="0.2">
      <c r="E285" s="8">
        <f t="shared" si="4"/>
        <v>266</v>
      </c>
      <c r="F285" s="21" t="s">
        <v>263</v>
      </c>
      <c r="G285" s="21" t="s">
        <v>264</v>
      </c>
      <c r="H285" s="22" t="s">
        <v>46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34549635.32</v>
      </c>
      <c r="P285" s="23">
        <v>2238391.7599999998</v>
      </c>
      <c r="Q285" s="23">
        <v>32311243.559999999</v>
      </c>
    </row>
    <row r="286" spans="5:17" x14ac:dyDescent="0.2">
      <c r="E286" s="8">
        <f t="shared" si="4"/>
        <v>267</v>
      </c>
      <c r="F286" s="21" t="s">
        <v>265</v>
      </c>
      <c r="G286" s="21" t="s">
        <v>266</v>
      </c>
      <c r="H286" s="22"/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34549635.32</v>
      </c>
      <c r="P286" s="23">
        <v>2238391.7599999998</v>
      </c>
      <c r="Q286" s="23">
        <v>32311243.559999999</v>
      </c>
    </row>
    <row r="287" spans="5:17" ht="38.25" x14ac:dyDescent="0.2">
      <c r="E287" s="8">
        <f t="shared" si="4"/>
        <v>268</v>
      </c>
      <c r="F287" s="21" t="s">
        <v>267</v>
      </c>
      <c r="G287" s="21" t="s">
        <v>268</v>
      </c>
      <c r="H287" s="22"/>
      <c r="I287" s="23">
        <v>2517807.41</v>
      </c>
      <c r="J287" s="23">
        <v>1192314.46</v>
      </c>
      <c r="K287" s="23">
        <v>1325492.95</v>
      </c>
      <c r="L287" s="23">
        <v>2404467.66</v>
      </c>
      <c r="M287" s="23">
        <v>1566354.53</v>
      </c>
      <c r="N287" s="23">
        <v>838113.13</v>
      </c>
      <c r="O287" s="23">
        <v>35524015.229999997</v>
      </c>
      <c r="P287" s="23">
        <v>2643864.96</v>
      </c>
      <c r="Q287" s="23">
        <v>32880150.27</v>
      </c>
    </row>
    <row r="288" spans="5:17" ht="38.25" x14ac:dyDescent="0.2">
      <c r="E288" s="8">
        <f t="shared" si="4"/>
        <v>269</v>
      </c>
      <c r="F288" s="21" t="s">
        <v>269</v>
      </c>
      <c r="G288" s="21" t="s">
        <v>270</v>
      </c>
      <c r="H288" s="22" t="s">
        <v>46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2522065720.2399998</v>
      </c>
      <c r="P288" s="23">
        <v>0</v>
      </c>
      <c r="Q288" s="23">
        <v>2522065720.2399998</v>
      </c>
    </row>
    <row r="289" spans="5:17" ht="51" x14ac:dyDescent="0.2">
      <c r="E289" s="8">
        <f t="shared" si="4"/>
        <v>270</v>
      </c>
      <c r="F289" s="21" t="s">
        <v>271</v>
      </c>
      <c r="G289" s="21" t="s">
        <v>272</v>
      </c>
      <c r="H289" s="22" t="s">
        <v>35</v>
      </c>
      <c r="I289" s="23">
        <v>6500413447.7399998</v>
      </c>
      <c r="J289" s="23">
        <v>6500413447.7399998</v>
      </c>
      <c r="K289" s="23">
        <v>0</v>
      </c>
      <c r="L289" s="23">
        <v>6492847238.8100004</v>
      </c>
      <c r="M289" s="23">
        <v>6492847238.8100004</v>
      </c>
      <c r="N289" s="23">
        <v>0</v>
      </c>
      <c r="O289" s="23">
        <v>-2522065720.2399998</v>
      </c>
      <c r="P289" s="23">
        <v>-2522065720.2399998</v>
      </c>
      <c r="Q289" s="23">
        <v>0</v>
      </c>
    </row>
    <row r="290" spans="5:17" ht="38.25" x14ac:dyDescent="0.2">
      <c r="E290" s="8">
        <f t="shared" si="4"/>
        <v>271</v>
      </c>
      <c r="F290" s="21" t="s">
        <v>273</v>
      </c>
      <c r="G290" s="21" t="s">
        <v>270</v>
      </c>
      <c r="H290" s="22"/>
      <c r="I290" s="23">
        <v>6500413447.7399998</v>
      </c>
      <c r="J290" s="23">
        <v>6500413447.7399998</v>
      </c>
      <c r="K290" s="23">
        <v>0</v>
      </c>
      <c r="L290" s="23">
        <v>6492847238.8100004</v>
      </c>
      <c r="M290" s="23">
        <v>6492847238.8100004</v>
      </c>
      <c r="N290" s="23">
        <v>0</v>
      </c>
      <c r="O290" s="23">
        <v>0</v>
      </c>
      <c r="P290" s="23">
        <v>-2522065720.2399998</v>
      </c>
      <c r="Q290" s="23">
        <v>2522065720.2399998</v>
      </c>
    </row>
    <row r="291" spans="5:17" ht="38.25" x14ac:dyDescent="0.2">
      <c r="E291" s="8">
        <f t="shared" si="4"/>
        <v>272</v>
      </c>
      <c r="F291" s="21" t="s">
        <v>274</v>
      </c>
      <c r="G291" s="21" t="s">
        <v>270</v>
      </c>
      <c r="H291" s="22"/>
      <c r="I291" s="23">
        <v>6500413447.7399998</v>
      </c>
      <c r="J291" s="23">
        <v>6500413447.7399998</v>
      </c>
      <c r="K291" s="23">
        <v>0</v>
      </c>
      <c r="L291" s="23">
        <v>6492847238.8100004</v>
      </c>
      <c r="M291" s="23">
        <v>6492847238.8100004</v>
      </c>
      <c r="N291" s="23">
        <v>0</v>
      </c>
      <c r="O291" s="23">
        <v>0</v>
      </c>
      <c r="P291" s="23">
        <v>-2522065720.2399998</v>
      </c>
      <c r="Q291" s="23">
        <v>2522065720.2399998</v>
      </c>
    </row>
    <row r="292" spans="5:17" ht="38.25" x14ac:dyDescent="0.2">
      <c r="E292" s="8">
        <f t="shared" si="4"/>
        <v>273</v>
      </c>
      <c r="F292" s="21" t="s">
        <v>275</v>
      </c>
      <c r="G292" s="21" t="s">
        <v>206</v>
      </c>
      <c r="H292" s="22"/>
      <c r="I292" s="23">
        <v>13678284512.93</v>
      </c>
      <c r="J292" s="23">
        <v>7860686584.4700003</v>
      </c>
      <c r="K292" s="23">
        <v>5817597928.46</v>
      </c>
      <c r="L292" s="23">
        <v>13684777860.01</v>
      </c>
      <c r="M292" s="23">
        <v>7866605533.9700003</v>
      </c>
      <c r="N292" s="23">
        <v>5818172326.04</v>
      </c>
      <c r="O292" s="23">
        <v>288116699.04000002</v>
      </c>
      <c r="P292" s="23">
        <v>-2383889427.4899998</v>
      </c>
      <c r="Q292" s="23">
        <v>2672006126.5300002</v>
      </c>
    </row>
    <row r="293" spans="5:17" x14ac:dyDescent="0.2">
      <c r="E293" s="8">
        <f t="shared" si="4"/>
        <v>274</v>
      </c>
      <c r="F293" s="21" t="s">
        <v>474</v>
      </c>
      <c r="G293" s="21"/>
      <c r="H293" s="22"/>
      <c r="I293" s="23">
        <v>17611678716.959999</v>
      </c>
      <c r="J293" s="23">
        <v>9684035117.1499996</v>
      </c>
      <c r="K293" s="23">
        <v>7927643599.8100004</v>
      </c>
      <c r="L293" s="23">
        <v>17696882034.439999</v>
      </c>
      <c r="M293" s="23">
        <v>9711567793.4099998</v>
      </c>
      <c r="N293" s="23">
        <v>7985314241.0299997</v>
      </c>
      <c r="O293" s="23">
        <v>4981534922.3199997</v>
      </c>
      <c r="P293" s="23">
        <v>1647096246.0899999</v>
      </c>
      <c r="Q293" s="23">
        <v>3334438676.23</v>
      </c>
    </row>
    <row r="294" spans="5:17" x14ac:dyDescent="0.2">
      <c r="E294" s="8">
        <f t="shared" si="4"/>
        <v>275</v>
      </c>
      <c r="F294" s="21" t="s">
        <v>475</v>
      </c>
      <c r="G294" s="21" t="s">
        <v>476</v>
      </c>
      <c r="H294" s="22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5:17" x14ac:dyDescent="0.2">
      <c r="E295" s="8">
        <f t="shared" si="4"/>
        <v>276</v>
      </c>
      <c r="F295" s="21" t="s">
        <v>477</v>
      </c>
      <c r="G295" s="21" t="s">
        <v>478</v>
      </c>
      <c r="H295" s="22" t="s">
        <v>46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300000000</v>
      </c>
      <c r="P295" s="23">
        <v>300000000</v>
      </c>
      <c r="Q295" s="23">
        <v>0</v>
      </c>
    </row>
    <row r="296" spans="5:17" x14ac:dyDescent="0.2">
      <c r="E296" s="8">
        <f t="shared" si="4"/>
        <v>277</v>
      </c>
      <c r="F296" s="21" t="s">
        <v>479</v>
      </c>
      <c r="G296" s="21" t="s">
        <v>480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ht="25.5" x14ac:dyDescent="0.2">
      <c r="E297" s="8">
        <f t="shared" si="4"/>
        <v>278</v>
      </c>
      <c r="F297" s="21" t="s">
        <v>481</v>
      </c>
      <c r="G297" s="21" t="s">
        <v>482</v>
      </c>
      <c r="H297" s="22" t="s">
        <v>46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110500000</v>
      </c>
      <c r="P297" s="23">
        <v>110500000</v>
      </c>
      <c r="Q297" s="23">
        <v>0</v>
      </c>
    </row>
    <row r="298" spans="5:17" ht="25.5" x14ac:dyDescent="0.2">
      <c r="E298" s="8">
        <f t="shared" si="4"/>
        <v>279</v>
      </c>
      <c r="F298" s="21" t="s">
        <v>483</v>
      </c>
      <c r="G298" s="21" t="s">
        <v>484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110500000</v>
      </c>
      <c r="P298" s="23">
        <v>110500000</v>
      </c>
      <c r="Q298" s="23">
        <v>0</v>
      </c>
    </row>
    <row r="299" spans="5:17" x14ac:dyDescent="0.2">
      <c r="E299" s="8">
        <f t="shared" si="4"/>
        <v>280</v>
      </c>
      <c r="F299" s="21" t="s">
        <v>485</v>
      </c>
      <c r="G299" s="21" t="s">
        <v>486</v>
      </c>
      <c r="H299" s="22" t="s">
        <v>46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148186562.77000001</v>
      </c>
      <c r="P299" s="23">
        <v>148186562.77000001</v>
      </c>
      <c r="Q299" s="23">
        <v>0</v>
      </c>
    </row>
    <row r="300" spans="5:17" ht="25.5" x14ac:dyDescent="0.2">
      <c r="E300" s="8">
        <f t="shared" si="4"/>
        <v>281</v>
      </c>
      <c r="F300" s="21" t="s">
        <v>487</v>
      </c>
      <c r="G300" s="21" t="s">
        <v>488</v>
      </c>
      <c r="H300" s="22"/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148186562.77000001</v>
      </c>
      <c r="P300" s="23">
        <v>148186562.77000001</v>
      </c>
      <c r="Q300" s="23">
        <v>0</v>
      </c>
    </row>
    <row r="301" spans="5:17" ht="25.5" x14ac:dyDescent="0.2">
      <c r="E301" s="8">
        <f t="shared" si="4"/>
        <v>282</v>
      </c>
      <c r="F301" s="21" t="s">
        <v>489</v>
      </c>
      <c r="G301" s="21" t="s">
        <v>490</v>
      </c>
      <c r="H301" s="22" t="s">
        <v>46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70593683.709999993</v>
      </c>
      <c r="P301" s="23">
        <v>70593683.709999993</v>
      </c>
      <c r="Q301" s="23">
        <v>0</v>
      </c>
    </row>
    <row r="302" spans="5:17" ht="25.5" x14ac:dyDescent="0.2">
      <c r="E302" s="8">
        <f t="shared" si="4"/>
        <v>283</v>
      </c>
      <c r="F302" s="21" t="s">
        <v>491</v>
      </c>
      <c r="G302" s="21" t="s">
        <v>492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70593683.709999993</v>
      </c>
      <c r="P302" s="23">
        <v>70593683.709999993</v>
      </c>
      <c r="Q302" s="23">
        <v>0</v>
      </c>
    </row>
    <row r="303" spans="5:17" ht="25.5" x14ac:dyDescent="0.2">
      <c r="E303" s="8">
        <f t="shared" si="4"/>
        <v>284</v>
      </c>
      <c r="F303" s="21" t="s">
        <v>493</v>
      </c>
      <c r="G303" s="21" t="s">
        <v>494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629280246.48000002</v>
      </c>
      <c r="P303" s="23">
        <v>629280246.48000002</v>
      </c>
      <c r="Q303" s="23">
        <v>0</v>
      </c>
    </row>
    <row r="304" spans="5:17" x14ac:dyDescent="0.2">
      <c r="E304" s="8">
        <f t="shared" si="4"/>
        <v>285</v>
      </c>
      <c r="F304" s="21" t="s">
        <v>495</v>
      </c>
      <c r="G304" s="21" t="s">
        <v>495</v>
      </c>
      <c r="H304" s="22" t="s">
        <v>35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-1168190903.1400001</v>
      </c>
      <c r="P304" s="23">
        <v>-1168190903.1400001</v>
      </c>
      <c r="Q304" s="23">
        <v>0</v>
      </c>
    </row>
    <row r="305" spans="5:17" x14ac:dyDescent="0.2">
      <c r="E305" s="8">
        <f t="shared" si="4"/>
        <v>286</v>
      </c>
      <c r="F305" s="21" t="s">
        <v>495</v>
      </c>
      <c r="G305" s="21" t="s">
        <v>495</v>
      </c>
      <c r="H305" s="22" t="s">
        <v>46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1111249540.6099999</v>
      </c>
      <c r="P305" s="23">
        <v>1111249540.6099999</v>
      </c>
      <c r="Q305" s="23">
        <v>0</v>
      </c>
    </row>
    <row r="306" spans="5:17" x14ac:dyDescent="0.2">
      <c r="E306" s="8">
        <f t="shared" si="4"/>
        <v>287</v>
      </c>
      <c r="F306" s="21" t="s">
        <v>496</v>
      </c>
      <c r="G306" s="21" t="s">
        <v>497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-56941362.530000001</v>
      </c>
      <c r="P306" s="23">
        <v>-56941362.530000001</v>
      </c>
      <c r="Q306" s="23">
        <v>0</v>
      </c>
    </row>
    <row r="307" spans="5:17" x14ac:dyDescent="0.2">
      <c r="E307" s="8">
        <f t="shared" si="4"/>
        <v>288</v>
      </c>
      <c r="F307" s="21" t="s">
        <v>498</v>
      </c>
      <c r="G307" s="21" t="s">
        <v>499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-56941362.530000001</v>
      </c>
      <c r="P307" s="23">
        <v>-56941362.530000001</v>
      </c>
      <c r="Q307" s="23">
        <v>0</v>
      </c>
    </row>
    <row r="308" spans="5:17" x14ac:dyDescent="0.2">
      <c r="E308" s="8">
        <f t="shared" si="4"/>
        <v>289</v>
      </c>
      <c r="F308" s="21" t="s">
        <v>500</v>
      </c>
      <c r="G308" s="21"/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572338883.95000005</v>
      </c>
      <c r="P308" s="23">
        <v>572338883.95000005</v>
      </c>
      <c r="Q308" s="23">
        <v>0</v>
      </c>
    </row>
    <row r="309" spans="5:17" x14ac:dyDescent="0.2">
      <c r="E309" s="8">
        <f t="shared" si="4"/>
        <v>290</v>
      </c>
      <c r="F309" s="21" t="s">
        <v>501</v>
      </c>
      <c r="G309" s="21"/>
      <c r="H309" s="22"/>
      <c r="I309" s="23">
        <v>17611678716.959999</v>
      </c>
      <c r="J309" s="23">
        <v>9684035117.1499996</v>
      </c>
      <c r="K309" s="23">
        <v>7927643599.8100004</v>
      </c>
      <c r="L309" s="23">
        <v>17696882034.439999</v>
      </c>
      <c r="M309" s="23">
        <v>9711567793.4099998</v>
      </c>
      <c r="N309" s="23">
        <v>7985314241.0299997</v>
      </c>
      <c r="O309" s="23">
        <v>5553873806.2700005</v>
      </c>
      <c r="P309" s="23">
        <v>2219435130.04</v>
      </c>
      <c r="Q309" s="23">
        <v>3334438676.23</v>
      </c>
    </row>
    <row r="310" spans="5:17" x14ac:dyDescent="0.2">
      <c r="E310" s="8">
        <f t="shared" si="4"/>
        <v>291</v>
      </c>
      <c r="F310" s="21" t="s">
        <v>502</v>
      </c>
      <c r="G310" s="21" t="s">
        <v>503</v>
      </c>
      <c r="H310" s="22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5:17" ht="89.25" x14ac:dyDescent="0.2">
      <c r="E311" s="8">
        <f t="shared" si="4"/>
        <v>292</v>
      </c>
      <c r="F311" s="21" t="s">
        <v>504</v>
      </c>
      <c r="G311" s="21" t="s">
        <v>505</v>
      </c>
      <c r="H311" s="22" t="s">
        <v>46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9684.1299999999992</v>
      </c>
      <c r="P311" s="23">
        <v>9684.1299999999992</v>
      </c>
      <c r="Q311" s="23">
        <v>0</v>
      </c>
    </row>
    <row r="312" spans="5:17" ht="89.25" x14ac:dyDescent="0.2">
      <c r="E312" s="8">
        <f t="shared" si="4"/>
        <v>293</v>
      </c>
      <c r="F312" s="21" t="s">
        <v>506</v>
      </c>
      <c r="G312" s="21" t="s">
        <v>507</v>
      </c>
      <c r="H312" s="22" t="s">
        <v>46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1589686.29</v>
      </c>
      <c r="P312" s="23">
        <v>1589686.29</v>
      </c>
      <c r="Q312" s="23">
        <v>0</v>
      </c>
    </row>
    <row r="313" spans="5:17" ht="89.25" x14ac:dyDescent="0.2">
      <c r="E313" s="8">
        <f t="shared" si="4"/>
        <v>294</v>
      </c>
      <c r="F313" s="21" t="s">
        <v>508</v>
      </c>
      <c r="G313" s="21" t="s">
        <v>509</v>
      </c>
      <c r="H313" s="22" t="s">
        <v>46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202900</v>
      </c>
      <c r="P313" s="23">
        <v>202900</v>
      </c>
      <c r="Q313" s="23">
        <v>0</v>
      </c>
    </row>
    <row r="314" spans="5:17" ht="38.25" x14ac:dyDescent="0.2">
      <c r="E314" s="8">
        <f t="shared" si="4"/>
        <v>295</v>
      </c>
      <c r="F314" s="21" t="s">
        <v>510</v>
      </c>
      <c r="G314" s="21" t="s">
        <v>511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1802270.42</v>
      </c>
      <c r="P314" s="23">
        <v>1802270.42</v>
      </c>
      <c r="Q314" s="23">
        <v>0</v>
      </c>
    </row>
    <row r="315" spans="5:17" ht="89.25" x14ac:dyDescent="0.2">
      <c r="E315" s="8">
        <f t="shared" si="4"/>
        <v>296</v>
      </c>
      <c r="F315" s="21" t="s">
        <v>512</v>
      </c>
      <c r="G315" s="21" t="s">
        <v>513</v>
      </c>
      <c r="H315" s="22" t="s">
        <v>35</v>
      </c>
      <c r="I315" s="23">
        <v>0</v>
      </c>
      <c r="J315" s="23">
        <v>0</v>
      </c>
      <c r="K315" s="23">
        <v>0</v>
      </c>
      <c r="L315" s="23">
        <v>1225775.5900000001</v>
      </c>
      <c r="M315" s="23">
        <v>1225775.5900000001</v>
      </c>
      <c r="N315" s="23">
        <v>0</v>
      </c>
      <c r="O315" s="23">
        <v>0</v>
      </c>
      <c r="P315" s="23">
        <v>0</v>
      </c>
      <c r="Q315" s="23">
        <v>0</v>
      </c>
    </row>
    <row r="316" spans="5:17" ht="89.25" x14ac:dyDescent="0.2">
      <c r="E316" s="8">
        <f t="shared" si="4"/>
        <v>297</v>
      </c>
      <c r="F316" s="21" t="s">
        <v>512</v>
      </c>
      <c r="G316" s="21" t="s">
        <v>513</v>
      </c>
      <c r="H316" s="22" t="s">
        <v>46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19665020.170000002</v>
      </c>
      <c r="P316" s="23">
        <v>19665020.170000002</v>
      </c>
      <c r="Q316" s="23">
        <v>0</v>
      </c>
    </row>
    <row r="317" spans="5:17" ht="102" x14ac:dyDescent="0.2">
      <c r="E317" s="8">
        <f t="shared" si="4"/>
        <v>298</v>
      </c>
      <c r="F317" s="21" t="s">
        <v>514</v>
      </c>
      <c r="G317" s="21" t="s">
        <v>515</v>
      </c>
      <c r="H317" s="22" t="s">
        <v>35</v>
      </c>
      <c r="I317" s="23">
        <v>0</v>
      </c>
      <c r="J317" s="23">
        <v>0</v>
      </c>
      <c r="K317" s="23">
        <v>0</v>
      </c>
      <c r="L317" s="23">
        <v>4877.3500000000004</v>
      </c>
      <c r="M317" s="23">
        <v>4877.3500000000004</v>
      </c>
      <c r="N317" s="23">
        <v>0</v>
      </c>
      <c r="O317" s="23">
        <v>0</v>
      </c>
      <c r="P317" s="23">
        <v>0</v>
      </c>
      <c r="Q317" s="23">
        <v>0</v>
      </c>
    </row>
    <row r="318" spans="5:17" ht="102" x14ac:dyDescent="0.2">
      <c r="E318" s="8">
        <f t="shared" si="4"/>
        <v>299</v>
      </c>
      <c r="F318" s="21" t="s">
        <v>514</v>
      </c>
      <c r="G318" s="21" t="s">
        <v>515</v>
      </c>
      <c r="H318" s="22" t="s">
        <v>46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37014.949999999997</v>
      </c>
      <c r="P318" s="23">
        <v>37014.949999999997</v>
      </c>
      <c r="Q318" s="23">
        <v>0</v>
      </c>
    </row>
    <row r="319" spans="5:17" ht="114.75" x14ac:dyDescent="0.2">
      <c r="E319" s="8">
        <f t="shared" si="4"/>
        <v>300</v>
      </c>
      <c r="F319" s="21" t="s">
        <v>516</v>
      </c>
      <c r="G319" s="21" t="s">
        <v>517</v>
      </c>
      <c r="H319" s="22" t="s">
        <v>46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1602758.37</v>
      </c>
      <c r="P319" s="23">
        <v>1602758.37</v>
      </c>
      <c r="Q319" s="23">
        <v>0</v>
      </c>
    </row>
    <row r="320" spans="5:17" ht="102" x14ac:dyDescent="0.2">
      <c r="E320" s="8">
        <f t="shared" si="4"/>
        <v>301</v>
      </c>
      <c r="F320" s="21" t="s">
        <v>518</v>
      </c>
      <c r="G320" s="21" t="s">
        <v>519</v>
      </c>
      <c r="H320" s="22" t="s">
        <v>35</v>
      </c>
      <c r="I320" s="23">
        <v>1411450.34</v>
      </c>
      <c r="J320" s="23">
        <v>1411450.34</v>
      </c>
      <c r="K320" s="23">
        <v>0</v>
      </c>
      <c r="L320" s="23">
        <v>14611891.789999999</v>
      </c>
      <c r="M320" s="23">
        <v>14611891.789999999</v>
      </c>
      <c r="N320" s="23">
        <v>0</v>
      </c>
      <c r="O320" s="23">
        <v>0</v>
      </c>
      <c r="P320" s="23">
        <v>0</v>
      </c>
      <c r="Q320" s="23">
        <v>0</v>
      </c>
    </row>
    <row r="321" spans="5:17" ht="102" x14ac:dyDescent="0.2">
      <c r="E321" s="8">
        <f t="shared" si="4"/>
        <v>302</v>
      </c>
      <c r="F321" s="21" t="s">
        <v>518</v>
      </c>
      <c r="G321" s="21" t="s">
        <v>519</v>
      </c>
      <c r="H321" s="22" t="s">
        <v>46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167169969.62</v>
      </c>
      <c r="P321" s="23">
        <v>167169969.62</v>
      </c>
      <c r="Q321" s="23">
        <v>0</v>
      </c>
    </row>
    <row r="322" spans="5:17" ht="102" x14ac:dyDescent="0.2">
      <c r="E322" s="8">
        <f t="shared" si="4"/>
        <v>303</v>
      </c>
      <c r="F322" s="21" t="s">
        <v>520</v>
      </c>
      <c r="G322" s="21" t="s">
        <v>521</v>
      </c>
      <c r="H322" s="22" t="s">
        <v>35</v>
      </c>
      <c r="I322" s="23">
        <v>6855.77</v>
      </c>
      <c r="J322" s="23">
        <v>6855.77</v>
      </c>
      <c r="K322" s="23">
        <v>0</v>
      </c>
      <c r="L322" s="23">
        <v>3249.34</v>
      </c>
      <c r="M322" s="23">
        <v>3249.34</v>
      </c>
      <c r="N322" s="23">
        <v>0</v>
      </c>
      <c r="O322" s="23">
        <v>0</v>
      </c>
      <c r="P322" s="23">
        <v>0</v>
      </c>
      <c r="Q322" s="23">
        <v>0</v>
      </c>
    </row>
    <row r="323" spans="5:17" ht="102" x14ac:dyDescent="0.2">
      <c r="E323" s="8">
        <f t="shared" si="4"/>
        <v>304</v>
      </c>
      <c r="F323" s="21" t="s">
        <v>520</v>
      </c>
      <c r="G323" s="21" t="s">
        <v>521</v>
      </c>
      <c r="H323" s="22" t="s">
        <v>46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86693.91</v>
      </c>
      <c r="P323" s="23">
        <v>86693.91</v>
      </c>
      <c r="Q323" s="23">
        <v>0</v>
      </c>
    </row>
    <row r="324" spans="5:17" ht="89.25" x14ac:dyDescent="0.2">
      <c r="E324" s="8">
        <f t="shared" si="4"/>
        <v>305</v>
      </c>
      <c r="F324" s="21" t="s">
        <v>522</v>
      </c>
      <c r="G324" s="21" t="s">
        <v>523</v>
      </c>
      <c r="H324" s="22" t="s">
        <v>35</v>
      </c>
      <c r="I324" s="23">
        <v>2607.23</v>
      </c>
      <c r="J324" s="23">
        <v>2607.23</v>
      </c>
      <c r="K324" s="23">
        <v>0</v>
      </c>
      <c r="L324" s="23">
        <v>43454.04</v>
      </c>
      <c r="M324" s="23">
        <v>43454.04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522</v>
      </c>
      <c r="G325" s="21" t="s">
        <v>523</v>
      </c>
      <c r="H325" s="22" t="s">
        <v>46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669989.22</v>
      </c>
      <c r="P325" s="23">
        <v>669989.22</v>
      </c>
      <c r="Q325" s="23">
        <v>0</v>
      </c>
    </row>
    <row r="326" spans="5:17" ht="89.25" x14ac:dyDescent="0.2">
      <c r="E326" s="8">
        <f t="shared" si="4"/>
        <v>307</v>
      </c>
      <c r="F326" s="21" t="s">
        <v>524</v>
      </c>
      <c r="G326" s="21" t="s">
        <v>525</v>
      </c>
      <c r="H326" s="22"/>
      <c r="I326" s="23">
        <v>1420913.34</v>
      </c>
      <c r="J326" s="23">
        <v>1420913.34</v>
      </c>
      <c r="K326" s="23">
        <v>0</v>
      </c>
      <c r="L326" s="23">
        <v>15889248.109999999</v>
      </c>
      <c r="M326" s="23">
        <v>15889248.109999999</v>
      </c>
      <c r="N326" s="23">
        <v>0</v>
      </c>
      <c r="O326" s="23">
        <v>189231446.24000001</v>
      </c>
      <c r="P326" s="23">
        <v>189231446.24000001</v>
      </c>
      <c r="Q326" s="23">
        <v>0</v>
      </c>
    </row>
    <row r="327" spans="5:17" ht="89.25" x14ac:dyDescent="0.2">
      <c r="E327" s="8">
        <f t="shared" si="4"/>
        <v>308</v>
      </c>
      <c r="F327" s="21" t="s">
        <v>526</v>
      </c>
      <c r="G327" s="21" t="s">
        <v>527</v>
      </c>
      <c r="H327" s="22" t="s">
        <v>35</v>
      </c>
      <c r="I327" s="23">
        <v>8398.99</v>
      </c>
      <c r="J327" s="23">
        <v>8398.99</v>
      </c>
      <c r="K327" s="23">
        <v>0</v>
      </c>
      <c r="L327" s="23">
        <v>2399870.66</v>
      </c>
      <c r="M327" s="23">
        <v>2399870.66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526</v>
      </c>
      <c r="G328" s="21" t="s">
        <v>527</v>
      </c>
      <c r="H328" s="22" t="s">
        <v>46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29301262.460000001</v>
      </c>
      <c r="P328" s="23">
        <v>29301262.460000001</v>
      </c>
      <c r="Q328" s="23">
        <v>0</v>
      </c>
    </row>
    <row r="329" spans="5:17" ht="89.25" x14ac:dyDescent="0.2">
      <c r="E329" s="8">
        <f t="shared" si="4"/>
        <v>310</v>
      </c>
      <c r="F329" s="21" t="s">
        <v>528</v>
      </c>
      <c r="G329" s="21" t="s">
        <v>529</v>
      </c>
      <c r="H329" s="22" t="s">
        <v>35</v>
      </c>
      <c r="I329" s="23">
        <v>13026265.619999999</v>
      </c>
      <c r="J329" s="23">
        <v>13026265.619999999</v>
      </c>
      <c r="K329" s="23">
        <v>0</v>
      </c>
      <c r="L329" s="23">
        <v>21102666.390000001</v>
      </c>
      <c r="M329" s="23">
        <v>21102666.390000001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528</v>
      </c>
      <c r="G330" s="21" t="s">
        <v>529</v>
      </c>
      <c r="H330" s="22" t="s">
        <v>46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175517574.84999999</v>
      </c>
      <c r="P330" s="23">
        <v>175517574.84999999</v>
      </c>
      <c r="Q330" s="23">
        <v>0</v>
      </c>
    </row>
    <row r="331" spans="5:17" ht="89.25" x14ac:dyDescent="0.2">
      <c r="E331" s="8">
        <f t="shared" si="4"/>
        <v>312</v>
      </c>
      <c r="F331" s="21" t="s">
        <v>530</v>
      </c>
      <c r="G331" s="21" t="s">
        <v>531</v>
      </c>
      <c r="H331" s="22" t="s">
        <v>35</v>
      </c>
      <c r="I331" s="23">
        <v>439048.43</v>
      </c>
      <c r="J331" s="23">
        <v>439048.43</v>
      </c>
      <c r="K331" s="23">
        <v>0</v>
      </c>
      <c r="L331" s="23">
        <v>8514437.4299999997</v>
      </c>
      <c r="M331" s="23">
        <v>8514437.4299999997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530</v>
      </c>
      <c r="G332" s="21" t="s">
        <v>531</v>
      </c>
      <c r="H332" s="22" t="s">
        <v>46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102729825.54000001</v>
      </c>
      <c r="P332" s="23">
        <v>102729825.54000001</v>
      </c>
      <c r="Q332" s="23">
        <v>0</v>
      </c>
    </row>
    <row r="333" spans="5:17" ht="76.5" x14ac:dyDescent="0.2">
      <c r="E333" s="8">
        <f t="shared" si="4"/>
        <v>314</v>
      </c>
      <c r="F333" s="21" t="s">
        <v>532</v>
      </c>
      <c r="G333" s="21" t="s">
        <v>533</v>
      </c>
      <c r="H333" s="22"/>
      <c r="I333" s="23">
        <v>13473713.039999999</v>
      </c>
      <c r="J333" s="23">
        <v>13473713.039999999</v>
      </c>
      <c r="K333" s="23">
        <v>0</v>
      </c>
      <c r="L333" s="23">
        <v>32016974.48</v>
      </c>
      <c r="M333" s="23">
        <v>32016974.48</v>
      </c>
      <c r="N333" s="23">
        <v>0</v>
      </c>
      <c r="O333" s="23">
        <v>307548662.85000002</v>
      </c>
      <c r="P333" s="23">
        <v>307548662.85000002</v>
      </c>
      <c r="Q333" s="23">
        <v>0</v>
      </c>
    </row>
    <row r="334" spans="5:17" x14ac:dyDescent="0.2">
      <c r="E334" s="8">
        <f t="shared" si="4"/>
        <v>315</v>
      </c>
      <c r="F334" s="21" t="s">
        <v>534</v>
      </c>
      <c r="G334" s="21" t="s">
        <v>535</v>
      </c>
      <c r="H334" s="22"/>
      <c r="I334" s="23">
        <v>14894626.380000001</v>
      </c>
      <c r="J334" s="23">
        <v>14894626.380000001</v>
      </c>
      <c r="K334" s="23">
        <v>0</v>
      </c>
      <c r="L334" s="23">
        <v>47906222.590000004</v>
      </c>
      <c r="M334" s="23">
        <v>47906222.590000004</v>
      </c>
      <c r="N334" s="23">
        <v>0</v>
      </c>
      <c r="O334" s="23">
        <v>498582379.50999999</v>
      </c>
      <c r="P334" s="23">
        <v>498582379.50999999</v>
      </c>
      <c r="Q334" s="23">
        <v>0</v>
      </c>
    </row>
    <row r="335" spans="5:17" ht="114.75" x14ac:dyDescent="0.2">
      <c r="E335" s="8">
        <f t="shared" si="4"/>
        <v>316</v>
      </c>
      <c r="F335" s="21" t="s">
        <v>536</v>
      </c>
      <c r="G335" s="21" t="s">
        <v>537</v>
      </c>
      <c r="H335" s="22" t="s">
        <v>46</v>
      </c>
      <c r="I335" s="23">
        <v>24947.39</v>
      </c>
      <c r="J335" s="23">
        <v>24947.39</v>
      </c>
      <c r="K335" s="23">
        <v>0</v>
      </c>
      <c r="L335" s="23">
        <v>11952579.810000001</v>
      </c>
      <c r="M335" s="23">
        <v>11952579.810000001</v>
      </c>
      <c r="N335" s="23">
        <v>0</v>
      </c>
      <c r="O335" s="23">
        <v>180726103.41</v>
      </c>
      <c r="P335" s="23">
        <v>180726103.41</v>
      </c>
      <c r="Q335" s="23">
        <v>0</v>
      </c>
    </row>
    <row r="336" spans="5:17" ht="114.75" x14ac:dyDescent="0.2">
      <c r="E336" s="8">
        <f t="shared" si="4"/>
        <v>317</v>
      </c>
      <c r="F336" s="21" t="s">
        <v>538</v>
      </c>
      <c r="G336" s="21" t="s">
        <v>539</v>
      </c>
      <c r="H336" s="22" t="s">
        <v>35</v>
      </c>
      <c r="I336" s="23">
        <v>699876.25</v>
      </c>
      <c r="J336" s="23">
        <v>699876.25</v>
      </c>
      <c r="K336" s="23">
        <v>0</v>
      </c>
      <c r="L336" s="23">
        <v>9342425.6899999995</v>
      </c>
      <c r="M336" s="23">
        <v>9342425.6899999995</v>
      </c>
      <c r="N336" s="23">
        <v>0</v>
      </c>
      <c r="O336" s="23">
        <v>0</v>
      </c>
      <c r="P336" s="23">
        <v>0</v>
      </c>
      <c r="Q336" s="23">
        <v>0</v>
      </c>
    </row>
    <row r="337" spans="5:17" ht="114.75" x14ac:dyDescent="0.2">
      <c r="E337" s="8">
        <f t="shared" si="4"/>
        <v>318</v>
      </c>
      <c r="F337" s="21" t="s">
        <v>538</v>
      </c>
      <c r="G337" s="21" t="s">
        <v>539</v>
      </c>
      <c r="H337" s="22" t="s">
        <v>46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26936472.210000001</v>
      </c>
      <c r="P337" s="23">
        <v>26936472.210000001</v>
      </c>
      <c r="Q337" s="23">
        <v>0</v>
      </c>
    </row>
    <row r="338" spans="5:17" ht="114.75" x14ac:dyDescent="0.2">
      <c r="E338" s="8">
        <f t="shared" si="4"/>
        <v>319</v>
      </c>
      <c r="F338" s="21" t="s">
        <v>540</v>
      </c>
      <c r="G338" s="21" t="s">
        <v>541</v>
      </c>
      <c r="H338" s="22" t="s">
        <v>35</v>
      </c>
      <c r="I338" s="23">
        <v>0</v>
      </c>
      <c r="J338" s="23">
        <v>0</v>
      </c>
      <c r="K338" s="23">
        <v>0</v>
      </c>
      <c r="L338" s="23">
        <v>7820029.3300000001</v>
      </c>
      <c r="M338" s="23">
        <v>7820029.3300000001</v>
      </c>
      <c r="N338" s="23">
        <v>0</v>
      </c>
      <c r="O338" s="23">
        <v>0</v>
      </c>
      <c r="P338" s="23">
        <v>0</v>
      </c>
      <c r="Q338" s="23">
        <v>0</v>
      </c>
    </row>
    <row r="339" spans="5:17" ht="114.75" x14ac:dyDescent="0.2">
      <c r="E339" s="8">
        <f t="shared" si="4"/>
        <v>320</v>
      </c>
      <c r="F339" s="21" t="s">
        <v>540</v>
      </c>
      <c r="G339" s="21" t="s">
        <v>541</v>
      </c>
      <c r="H339" s="22" t="s">
        <v>46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74992090.200000003</v>
      </c>
      <c r="P339" s="23">
        <v>74992090.200000003</v>
      </c>
      <c r="Q339" s="23">
        <v>0</v>
      </c>
    </row>
    <row r="340" spans="5:17" ht="38.25" x14ac:dyDescent="0.2">
      <c r="E340" s="8">
        <f t="shared" ref="E340:E403" si="5">ROW($E340)-19</f>
        <v>321</v>
      </c>
      <c r="F340" s="21" t="s">
        <v>542</v>
      </c>
      <c r="G340" s="21" t="s">
        <v>543</v>
      </c>
      <c r="H340" s="22"/>
      <c r="I340" s="23">
        <v>724823.64</v>
      </c>
      <c r="J340" s="23">
        <v>724823.64</v>
      </c>
      <c r="K340" s="23">
        <v>0</v>
      </c>
      <c r="L340" s="23">
        <v>29115034.829999998</v>
      </c>
      <c r="M340" s="23">
        <v>29115034.829999998</v>
      </c>
      <c r="N340" s="23">
        <v>0</v>
      </c>
      <c r="O340" s="23">
        <v>282654665.81999999</v>
      </c>
      <c r="P340" s="23">
        <v>282654665.81999999</v>
      </c>
      <c r="Q340" s="23">
        <v>0</v>
      </c>
    </row>
    <row r="341" spans="5:17" x14ac:dyDescent="0.2">
      <c r="E341" s="8">
        <f t="shared" si="5"/>
        <v>322</v>
      </c>
      <c r="F341" s="21" t="s">
        <v>544</v>
      </c>
      <c r="G341" s="21" t="s">
        <v>545</v>
      </c>
      <c r="H341" s="22"/>
      <c r="I341" s="23">
        <v>724823.64</v>
      </c>
      <c r="J341" s="23">
        <v>724823.64</v>
      </c>
      <c r="K341" s="23">
        <v>0</v>
      </c>
      <c r="L341" s="23">
        <v>29115034.829999998</v>
      </c>
      <c r="M341" s="23">
        <v>29115034.829999998</v>
      </c>
      <c r="N341" s="23">
        <v>0</v>
      </c>
      <c r="O341" s="23">
        <v>282654665.81999999</v>
      </c>
      <c r="P341" s="23">
        <v>282654665.81999999</v>
      </c>
      <c r="Q341" s="23">
        <v>0</v>
      </c>
    </row>
    <row r="342" spans="5:17" ht="51" x14ac:dyDescent="0.2">
      <c r="E342" s="8">
        <f t="shared" si="5"/>
        <v>323</v>
      </c>
      <c r="F342" s="21" t="s">
        <v>546</v>
      </c>
      <c r="G342" s="21" t="s">
        <v>547</v>
      </c>
      <c r="H342" s="22" t="s">
        <v>35</v>
      </c>
      <c r="I342" s="23">
        <v>459878108.25999999</v>
      </c>
      <c r="J342" s="23">
        <v>459878108.25999999</v>
      </c>
      <c r="K342" s="23">
        <v>0</v>
      </c>
      <c r="L342" s="23">
        <v>458667868.63999999</v>
      </c>
      <c r="M342" s="23">
        <v>458667868.63999999</v>
      </c>
      <c r="N342" s="23">
        <v>0</v>
      </c>
      <c r="O342" s="23">
        <v>-2310266.3199999998</v>
      </c>
      <c r="P342" s="23">
        <v>-2310266.3199999998</v>
      </c>
      <c r="Q342" s="23">
        <v>0</v>
      </c>
    </row>
    <row r="343" spans="5:17" ht="51" x14ac:dyDescent="0.2">
      <c r="E343" s="8">
        <f t="shared" si="5"/>
        <v>324</v>
      </c>
      <c r="F343" s="21" t="s">
        <v>546</v>
      </c>
      <c r="G343" s="21" t="s">
        <v>547</v>
      </c>
      <c r="H343" s="22" t="s">
        <v>46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35740813.390000001</v>
      </c>
      <c r="P343" s="23">
        <v>35740813.390000001</v>
      </c>
      <c r="Q343" s="23">
        <v>0</v>
      </c>
    </row>
    <row r="344" spans="5:17" ht="38.25" x14ac:dyDescent="0.2">
      <c r="E344" s="8">
        <f t="shared" si="5"/>
        <v>325</v>
      </c>
      <c r="F344" s="21" t="s">
        <v>548</v>
      </c>
      <c r="G344" s="21" t="s">
        <v>549</v>
      </c>
      <c r="H344" s="22" t="s">
        <v>46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224919</v>
      </c>
      <c r="P344" s="23">
        <v>224919</v>
      </c>
      <c r="Q344" s="23">
        <v>0</v>
      </c>
    </row>
    <row r="345" spans="5:17" ht="38.25" x14ac:dyDescent="0.2">
      <c r="E345" s="8">
        <f t="shared" si="5"/>
        <v>326</v>
      </c>
      <c r="F345" s="21" t="s">
        <v>550</v>
      </c>
      <c r="G345" s="21" t="s">
        <v>551</v>
      </c>
      <c r="H345" s="22" t="s">
        <v>35</v>
      </c>
      <c r="I345" s="23">
        <v>0</v>
      </c>
      <c r="J345" s="23">
        <v>0</v>
      </c>
      <c r="K345" s="23">
        <v>0</v>
      </c>
      <c r="L345" s="23">
        <v>41202.32</v>
      </c>
      <c r="M345" s="23">
        <v>41202.32</v>
      </c>
      <c r="N345" s="23">
        <v>0</v>
      </c>
      <c r="O345" s="23">
        <v>0</v>
      </c>
      <c r="P345" s="23">
        <v>0</v>
      </c>
      <c r="Q345" s="23">
        <v>0</v>
      </c>
    </row>
    <row r="346" spans="5:17" ht="38.25" x14ac:dyDescent="0.2">
      <c r="E346" s="8">
        <f t="shared" si="5"/>
        <v>327</v>
      </c>
      <c r="F346" s="21" t="s">
        <v>550</v>
      </c>
      <c r="G346" s="21" t="s">
        <v>551</v>
      </c>
      <c r="H346" s="22" t="s">
        <v>46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241513.26</v>
      </c>
      <c r="P346" s="23">
        <v>241513.26</v>
      </c>
      <c r="Q346" s="23">
        <v>0</v>
      </c>
    </row>
    <row r="347" spans="5:17" ht="38.25" x14ac:dyDescent="0.2">
      <c r="E347" s="8">
        <f t="shared" si="5"/>
        <v>328</v>
      </c>
      <c r="F347" s="21" t="s">
        <v>552</v>
      </c>
      <c r="G347" s="21" t="s">
        <v>553</v>
      </c>
      <c r="H347" s="22" t="s">
        <v>35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-132680.07</v>
      </c>
      <c r="P347" s="23">
        <v>-132680.07</v>
      </c>
      <c r="Q347" s="23">
        <v>0</v>
      </c>
    </row>
    <row r="348" spans="5:17" ht="25.5" x14ac:dyDescent="0.2">
      <c r="E348" s="8">
        <f t="shared" si="5"/>
        <v>329</v>
      </c>
      <c r="F348" s="21" t="s">
        <v>554</v>
      </c>
      <c r="G348" s="21" t="s">
        <v>555</v>
      </c>
      <c r="H348" s="22"/>
      <c r="I348" s="23">
        <v>459878108.25999999</v>
      </c>
      <c r="J348" s="23">
        <v>459878108.25999999</v>
      </c>
      <c r="K348" s="23">
        <v>0</v>
      </c>
      <c r="L348" s="23">
        <v>458709070.95999998</v>
      </c>
      <c r="M348" s="23">
        <v>458709070.95999998</v>
      </c>
      <c r="N348" s="23">
        <v>0</v>
      </c>
      <c r="O348" s="23">
        <v>33764299.259999998</v>
      </c>
      <c r="P348" s="23">
        <v>33764299.259999998</v>
      </c>
      <c r="Q348" s="23">
        <v>0</v>
      </c>
    </row>
    <row r="349" spans="5:17" ht="51" x14ac:dyDescent="0.2">
      <c r="E349" s="8">
        <f t="shared" si="5"/>
        <v>330</v>
      </c>
      <c r="F349" s="21" t="s">
        <v>556</v>
      </c>
      <c r="G349" s="21" t="s">
        <v>557</v>
      </c>
      <c r="H349" s="22" t="s">
        <v>35</v>
      </c>
      <c r="I349" s="23">
        <v>31110911.879999999</v>
      </c>
      <c r="J349" s="23">
        <v>31110911.879999999</v>
      </c>
      <c r="K349" s="23">
        <v>0</v>
      </c>
      <c r="L349" s="23">
        <v>36136867.280000001</v>
      </c>
      <c r="M349" s="23">
        <v>36136867.280000001</v>
      </c>
      <c r="N349" s="23">
        <v>0</v>
      </c>
      <c r="O349" s="23">
        <v>-11222916.470000001</v>
      </c>
      <c r="P349" s="23">
        <v>-11222916.470000001</v>
      </c>
      <c r="Q349" s="23">
        <v>0</v>
      </c>
    </row>
    <row r="350" spans="5:17" ht="51" x14ac:dyDescent="0.2">
      <c r="E350" s="8">
        <f t="shared" si="5"/>
        <v>331</v>
      </c>
      <c r="F350" s="21" t="s">
        <v>556</v>
      </c>
      <c r="G350" s="21" t="s">
        <v>557</v>
      </c>
      <c r="H350" s="22" t="s">
        <v>46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32050928.379999999</v>
      </c>
      <c r="P350" s="23">
        <v>32050928.379999999</v>
      </c>
      <c r="Q350" s="23">
        <v>0</v>
      </c>
    </row>
    <row r="351" spans="5:17" ht="38.25" x14ac:dyDescent="0.2">
      <c r="E351" s="8">
        <f t="shared" si="5"/>
        <v>332</v>
      </c>
      <c r="F351" s="21" t="s">
        <v>558</v>
      </c>
      <c r="G351" s="21" t="s">
        <v>559</v>
      </c>
      <c r="H351" s="22" t="s">
        <v>35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-14304.5</v>
      </c>
      <c r="P351" s="23">
        <v>-14304.5</v>
      </c>
      <c r="Q351" s="23">
        <v>0</v>
      </c>
    </row>
    <row r="352" spans="5:17" ht="38.25" x14ac:dyDescent="0.2">
      <c r="E352" s="8">
        <f t="shared" si="5"/>
        <v>333</v>
      </c>
      <c r="F352" s="21" t="s">
        <v>558</v>
      </c>
      <c r="G352" s="21" t="s">
        <v>559</v>
      </c>
      <c r="H352" s="22" t="s">
        <v>46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1297587.79</v>
      </c>
      <c r="P352" s="23">
        <v>1297587.79</v>
      </c>
      <c r="Q352" s="23">
        <v>0</v>
      </c>
    </row>
    <row r="353" spans="5:17" ht="51" x14ac:dyDescent="0.2">
      <c r="E353" s="8">
        <f t="shared" si="5"/>
        <v>334</v>
      </c>
      <c r="F353" s="21" t="s">
        <v>560</v>
      </c>
      <c r="G353" s="21" t="s">
        <v>561</v>
      </c>
      <c r="H353" s="22" t="s">
        <v>46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3500826.12</v>
      </c>
      <c r="P353" s="23">
        <v>3500826.12</v>
      </c>
      <c r="Q353" s="23">
        <v>0</v>
      </c>
    </row>
    <row r="354" spans="5:17" ht="51" x14ac:dyDescent="0.2">
      <c r="E354" s="8">
        <f t="shared" si="5"/>
        <v>335</v>
      </c>
      <c r="F354" s="21" t="s">
        <v>562</v>
      </c>
      <c r="G354" s="21" t="s">
        <v>563</v>
      </c>
      <c r="H354" s="22" t="s">
        <v>46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321498.64</v>
      </c>
      <c r="P354" s="23">
        <v>321498.64</v>
      </c>
      <c r="Q354" s="23">
        <v>0</v>
      </c>
    </row>
    <row r="355" spans="5:17" ht="25.5" x14ac:dyDescent="0.2">
      <c r="E355" s="8">
        <f t="shared" si="5"/>
        <v>336</v>
      </c>
      <c r="F355" s="21" t="s">
        <v>564</v>
      </c>
      <c r="G355" s="21" t="s">
        <v>565</v>
      </c>
      <c r="H355" s="22"/>
      <c r="I355" s="23">
        <v>31110911.879999999</v>
      </c>
      <c r="J355" s="23">
        <v>31110911.879999999</v>
      </c>
      <c r="K355" s="23">
        <v>0</v>
      </c>
      <c r="L355" s="23">
        <v>36136867.280000001</v>
      </c>
      <c r="M355" s="23">
        <v>36136867.280000001</v>
      </c>
      <c r="N355" s="23">
        <v>0</v>
      </c>
      <c r="O355" s="23">
        <v>25933619.960000001</v>
      </c>
      <c r="P355" s="23">
        <v>25933619.960000001</v>
      </c>
      <c r="Q355" s="23">
        <v>0</v>
      </c>
    </row>
    <row r="356" spans="5:17" ht="63.75" x14ac:dyDescent="0.2">
      <c r="E356" s="8">
        <f t="shared" si="5"/>
        <v>337</v>
      </c>
      <c r="F356" s="21" t="s">
        <v>566</v>
      </c>
      <c r="G356" s="21" t="s">
        <v>567</v>
      </c>
      <c r="H356" s="22" t="s">
        <v>35</v>
      </c>
      <c r="I356" s="23">
        <v>36494315.829999998</v>
      </c>
      <c r="J356" s="23">
        <v>36494315.829999998</v>
      </c>
      <c r="K356" s="23">
        <v>0</v>
      </c>
      <c r="L356" s="23">
        <v>50363808.780000001</v>
      </c>
      <c r="M356" s="23">
        <v>50363808.780000001</v>
      </c>
      <c r="N356" s="23">
        <v>0</v>
      </c>
      <c r="O356" s="23">
        <v>-15066026.890000001</v>
      </c>
      <c r="P356" s="23">
        <v>-15066026.890000001</v>
      </c>
      <c r="Q356" s="23">
        <v>0</v>
      </c>
    </row>
    <row r="357" spans="5:17" ht="63.75" x14ac:dyDescent="0.2">
      <c r="E357" s="8">
        <f t="shared" si="5"/>
        <v>338</v>
      </c>
      <c r="F357" s="21" t="s">
        <v>566</v>
      </c>
      <c r="G357" s="21" t="s">
        <v>567</v>
      </c>
      <c r="H357" s="22" t="s">
        <v>46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37453799.060000002</v>
      </c>
      <c r="P357" s="23">
        <v>37453799.060000002</v>
      </c>
      <c r="Q357" s="23">
        <v>0</v>
      </c>
    </row>
    <row r="358" spans="5:17" ht="63.75" x14ac:dyDescent="0.2">
      <c r="E358" s="8">
        <f t="shared" si="5"/>
        <v>339</v>
      </c>
      <c r="F358" s="21" t="s">
        <v>568</v>
      </c>
      <c r="G358" s="21" t="s">
        <v>569</v>
      </c>
      <c r="H358" s="22"/>
      <c r="I358" s="23">
        <v>36494315.829999998</v>
      </c>
      <c r="J358" s="23">
        <v>36494315.829999998</v>
      </c>
      <c r="K358" s="23">
        <v>0</v>
      </c>
      <c r="L358" s="23">
        <v>50363808.780000001</v>
      </c>
      <c r="M358" s="23">
        <v>50363808.780000001</v>
      </c>
      <c r="N358" s="23">
        <v>0</v>
      </c>
      <c r="O358" s="23">
        <v>22387772.170000002</v>
      </c>
      <c r="P358" s="23">
        <v>22387772.170000002</v>
      </c>
      <c r="Q358" s="23">
        <v>0</v>
      </c>
    </row>
    <row r="359" spans="5:17" ht="51" x14ac:dyDescent="0.2">
      <c r="E359" s="8">
        <f t="shared" si="5"/>
        <v>340</v>
      </c>
      <c r="F359" s="21" t="s">
        <v>570</v>
      </c>
      <c r="G359" s="21" t="s">
        <v>571</v>
      </c>
      <c r="H359" s="22"/>
      <c r="I359" s="23">
        <v>527483335.97000003</v>
      </c>
      <c r="J359" s="23">
        <v>527483335.97000003</v>
      </c>
      <c r="K359" s="23">
        <v>0</v>
      </c>
      <c r="L359" s="23">
        <v>545209747.01999998</v>
      </c>
      <c r="M359" s="23">
        <v>545209747.01999998</v>
      </c>
      <c r="N359" s="23">
        <v>0</v>
      </c>
      <c r="O359" s="23">
        <v>82085691.390000001</v>
      </c>
      <c r="P359" s="23">
        <v>82085691.390000001</v>
      </c>
      <c r="Q359" s="23">
        <v>0</v>
      </c>
    </row>
    <row r="360" spans="5:17" ht="38.25" x14ac:dyDescent="0.2">
      <c r="E360" s="8">
        <f t="shared" si="5"/>
        <v>341</v>
      </c>
      <c r="F360" s="21" t="s">
        <v>572</v>
      </c>
      <c r="G360" s="21" t="s">
        <v>573</v>
      </c>
      <c r="H360" s="22" t="s">
        <v>46</v>
      </c>
      <c r="I360" s="23">
        <v>0</v>
      </c>
      <c r="J360" s="23">
        <v>0</v>
      </c>
      <c r="K360" s="23">
        <v>0</v>
      </c>
      <c r="L360" s="23">
        <v>712077.76</v>
      </c>
      <c r="M360" s="23">
        <v>712077.76</v>
      </c>
      <c r="N360" s="23">
        <v>0</v>
      </c>
      <c r="O360" s="23">
        <v>22855075.609999999</v>
      </c>
      <c r="P360" s="23">
        <v>22855075.609999999</v>
      </c>
      <c r="Q360" s="23">
        <v>0</v>
      </c>
    </row>
    <row r="361" spans="5:17" ht="38.25" x14ac:dyDescent="0.2">
      <c r="E361" s="8">
        <f t="shared" si="5"/>
        <v>342</v>
      </c>
      <c r="F361" s="21" t="s">
        <v>574</v>
      </c>
      <c r="G361" s="21" t="s">
        <v>573</v>
      </c>
      <c r="H361" s="22"/>
      <c r="I361" s="23">
        <v>0</v>
      </c>
      <c r="J361" s="23">
        <v>0</v>
      </c>
      <c r="K361" s="23">
        <v>0</v>
      </c>
      <c r="L361" s="23">
        <v>712077.76</v>
      </c>
      <c r="M361" s="23">
        <v>712077.76</v>
      </c>
      <c r="N361" s="23">
        <v>0</v>
      </c>
      <c r="O361" s="23">
        <v>22855075.609999999</v>
      </c>
      <c r="P361" s="23">
        <v>22855075.609999999</v>
      </c>
      <c r="Q361" s="23">
        <v>0</v>
      </c>
    </row>
    <row r="362" spans="5:17" ht="25.5" x14ac:dyDescent="0.2">
      <c r="E362" s="8">
        <f t="shared" si="5"/>
        <v>343</v>
      </c>
      <c r="F362" s="21" t="s">
        <v>575</v>
      </c>
      <c r="G362" s="21" t="s">
        <v>576</v>
      </c>
      <c r="H362" s="22" t="s">
        <v>46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734636.81</v>
      </c>
      <c r="P362" s="23">
        <v>734636.81</v>
      </c>
      <c r="Q362" s="23">
        <v>0</v>
      </c>
    </row>
    <row r="363" spans="5:17" ht="25.5" x14ac:dyDescent="0.2">
      <c r="E363" s="8">
        <f t="shared" si="5"/>
        <v>344</v>
      </c>
      <c r="F363" s="21" t="s">
        <v>577</v>
      </c>
      <c r="G363" s="21" t="s">
        <v>576</v>
      </c>
      <c r="H363" s="22"/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734636.81</v>
      </c>
      <c r="P363" s="23">
        <v>734636.81</v>
      </c>
      <c r="Q363" s="23">
        <v>0</v>
      </c>
    </row>
    <row r="364" spans="5:17" ht="25.5" x14ac:dyDescent="0.2">
      <c r="E364" s="8">
        <f t="shared" si="5"/>
        <v>345</v>
      </c>
      <c r="F364" s="21" t="s">
        <v>578</v>
      </c>
      <c r="G364" s="21" t="s">
        <v>579</v>
      </c>
      <c r="H364" s="22" t="s">
        <v>46</v>
      </c>
      <c r="I364" s="23">
        <v>0</v>
      </c>
      <c r="J364" s="23">
        <v>0</v>
      </c>
      <c r="K364" s="23">
        <v>0</v>
      </c>
      <c r="L364" s="23">
        <v>126024.22</v>
      </c>
      <c r="M364" s="23">
        <v>126024.22</v>
      </c>
      <c r="N364" s="23">
        <v>0</v>
      </c>
      <c r="O364" s="23">
        <v>1523578.36</v>
      </c>
      <c r="P364" s="23">
        <v>1523578.36</v>
      </c>
      <c r="Q364" s="23">
        <v>0</v>
      </c>
    </row>
    <row r="365" spans="5:17" ht="38.25" x14ac:dyDescent="0.2">
      <c r="E365" s="8">
        <f t="shared" si="5"/>
        <v>346</v>
      </c>
      <c r="F365" s="21" t="s">
        <v>580</v>
      </c>
      <c r="G365" s="21" t="s">
        <v>581</v>
      </c>
      <c r="H365" s="22" t="s">
        <v>46</v>
      </c>
      <c r="I365" s="23">
        <v>0</v>
      </c>
      <c r="J365" s="23">
        <v>0</v>
      </c>
      <c r="K365" s="23">
        <v>0</v>
      </c>
      <c r="L365" s="23">
        <v>2124628.7999999998</v>
      </c>
      <c r="M365" s="23">
        <v>2124628.7999999998</v>
      </c>
      <c r="N365" s="23">
        <v>0</v>
      </c>
      <c r="O365" s="23">
        <v>21665401.059999999</v>
      </c>
      <c r="P365" s="23">
        <v>21665401.059999999</v>
      </c>
      <c r="Q365" s="23">
        <v>0</v>
      </c>
    </row>
    <row r="366" spans="5:17" ht="25.5" x14ac:dyDescent="0.2">
      <c r="E366" s="8">
        <f t="shared" si="5"/>
        <v>347</v>
      </c>
      <c r="F366" s="21" t="s">
        <v>582</v>
      </c>
      <c r="G366" s="21" t="s">
        <v>583</v>
      </c>
      <c r="H366" s="22" t="s">
        <v>46</v>
      </c>
      <c r="I366" s="23">
        <v>0</v>
      </c>
      <c r="J366" s="23">
        <v>0</v>
      </c>
      <c r="K366" s="23">
        <v>0</v>
      </c>
      <c r="L366" s="23">
        <v>116085.3</v>
      </c>
      <c r="M366" s="23">
        <v>116085.3</v>
      </c>
      <c r="N366" s="23">
        <v>0</v>
      </c>
      <c r="O366" s="23">
        <v>221445.86</v>
      </c>
      <c r="P366" s="23">
        <v>221445.86</v>
      </c>
      <c r="Q366" s="23">
        <v>0</v>
      </c>
    </row>
    <row r="367" spans="5:17" x14ac:dyDescent="0.2">
      <c r="E367" s="8">
        <f t="shared" si="5"/>
        <v>348</v>
      </c>
      <c r="F367" s="21" t="s">
        <v>584</v>
      </c>
      <c r="G367" s="21" t="s">
        <v>585</v>
      </c>
      <c r="H367" s="22" t="s">
        <v>46</v>
      </c>
      <c r="I367" s="23">
        <v>0</v>
      </c>
      <c r="J367" s="23">
        <v>0</v>
      </c>
      <c r="K367" s="23">
        <v>0</v>
      </c>
      <c r="L367" s="23">
        <v>42.37</v>
      </c>
      <c r="M367" s="23">
        <v>42.37</v>
      </c>
      <c r="N367" s="23">
        <v>0</v>
      </c>
      <c r="O367" s="23">
        <v>719247.93</v>
      </c>
      <c r="P367" s="23">
        <v>719247.93</v>
      </c>
      <c r="Q367" s="23">
        <v>0</v>
      </c>
    </row>
    <row r="368" spans="5:17" x14ac:dyDescent="0.2">
      <c r="E368" s="8">
        <f t="shared" si="5"/>
        <v>349</v>
      </c>
      <c r="F368" s="21" t="s">
        <v>586</v>
      </c>
      <c r="G368" s="21" t="s">
        <v>587</v>
      </c>
      <c r="H368" s="22"/>
      <c r="I368" s="23">
        <v>0</v>
      </c>
      <c r="J368" s="23">
        <v>0</v>
      </c>
      <c r="K368" s="23">
        <v>0</v>
      </c>
      <c r="L368" s="23">
        <v>2366780.69</v>
      </c>
      <c r="M368" s="23">
        <v>2366780.69</v>
      </c>
      <c r="N368" s="23">
        <v>0</v>
      </c>
      <c r="O368" s="23">
        <v>24129673.210000001</v>
      </c>
      <c r="P368" s="23">
        <v>24129673.210000001</v>
      </c>
      <c r="Q368" s="23">
        <v>0</v>
      </c>
    </row>
    <row r="369" spans="5:17" x14ac:dyDescent="0.2">
      <c r="E369" s="8">
        <f t="shared" si="5"/>
        <v>350</v>
      </c>
      <c r="F369" s="21" t="s">
        <v>588</v>
      </c>
      <c r="G369" s="21" t="s">
        <v>587</v>
      </c>
      <c r="H369" s="22"/>
      <c r="I369" s="23">
        <v>0</v>
      </c>
      <c r="J369" s="23">
        <v>0</v>
      </c>
      <c r="K369" s="23">
        <v>0</v>
      </c>
      <c r="L369" s="23">
        <v>3078858.45</v>
      </c>
      <c r="M369" s="23">
        <v>3078858.45</v>
      </c>
      <c r="N369" s="23">
        <v>0</v>
      </c>
      <c r="O369" s="23">
        <v>47719385.630000003</v>
      </c>
      <c r="P369" s="23">
        <v>47719385.630000003</v>
      </c>
      <c r="Q369" s="23">
        <v>0</v>
      </c>
    </row>
    <row r="370" spans="5:17" ht="51" x14ac:dyDescent="0.2">
      <c r="E370" s="8">
        <f t="shared" si="5"/>
        <v>351</v>
      </c>
      <c r="F370" s="21" t="s">
        <v>589</v>
      </c>
      <c r="G370" s="21" t="s">
        <v>590</v>
      </c>
      <c r="H370" s="22" t="s">
        <v>46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10795.39</v>
      </c>
      <c r="P370" s="23">
        <v>10795.39</v>
      </c>
      <c r="Q370" s="23">
        <v>0</v>
      </c>
    </row>
    <row r="371" spans="5:17" x14ac:dyDescent="0.2">
      <c r="E371" s="8">
        <f t="shared" si="5"/>
        <v>352</v>
      </c>
      <c r="F371" s="21" t="s">
        <v>591</v>
      </c>
      <c r="G371" s="21" t="s">
        <v>592</v>
      </c>
      <c r="H371" s="22" t="s">
        <v>46</v>
      </c>
      <c r="I371" s="23">
        <v>1071.9000000000001</v>
      </c>
      <c r="J371" s="23">
        <v>1071.9000000000001</v>
      </c>
      <c r="K371" s="23">
        <v>0</v>
      </c>
      <c r="L371" s="23">
        <v>20456.02</v>
      </c>
      <c r="M371" s="23">
        <v>20456.02</v>
      </c>
      <c r="N371" s="23">
        <v>0</v>
      </c>
      <c r="O371" s="23">
        <v>417384.27</v>
      </c>
      <c r="P371" s="23">
        <v>417384.27</v>
      </c>
      <c r="Q371" s="23">
        <v>0</v>
      </c>
    </row>
    <row r="372" spans="5:17" x14ac:dyDescent="0.2">
      <c r="E372" s="8">
        <f t="shared" si="5"/>
        <v>353</v>
      </c>
      <c r="F372" s="21" t="s">
        <v>593</v>
      </c>
      <c r="G372" s="21" t="s">
        <v>594</v>
      </c>
      <c r="H372" s="22"/>
      <c r="I372" s="23">
        <v>1071.9000000000001</v>
      </c>
      <c r="J372" s="23">
        <v>1071.9000000000001</v>
      </c>
      <c r="K372" s="23">
        <v>0</v>
      </c>
      <c r="L372" s="23">
        <v>20456.02</v>
      </c>
      <c r="M372" s="23">
        <v>20456.02</v>
      </c>
      <c r="N372" s="23">
        <v>0</v>
      </c>
      <c r="O372" s="23">
        <v>428179.66</v>
      </c>
      <c r="P372" s="23">
        <v>428179.66</v>
      </c>
      <c r="Q372" s="23">
        <v>0</v>
      </c>
    </row>
    <row r="373" spans="5:17" x14ac:dyDescent="0.2">
      <c r="E373" s="8">
        <f t="shared" si="5"/>
        <v>354</v>
      </c>
      <c r="F373" s="21" t="s">
        <v>595</v>
      </c>
      <c r="G373" s="21" t="s">
        <v>594</v>
      </c>
      <c r="H373" s="22"/>
      <c r="I373" s="23">
        <v>1071.9000000000001</v>
      </c>
      <c r="J373" s="23">
        <v>1071.9000000000001</v>
      </c>
      <c r="K373" s="23">
        <v>0</v>
      </c>
      <c r="L373" s="23">
        <v>20456.02</v>
      </c>
      <c r="M373" s="23">
        <v>20456.02</v>
      </c>
      <c r="N373" s="23">
        <v>0</v>
      </c>
      <c r="O373" s="23">
        <v>428179.66</v>
      </c>
      <c r="P373" s="23">
        <v>428179.66</v>
      </c>
      <c r="Q373" s="23">
        <v>0</v>
      </c>
    </row>
    <row r="374" spans="5:17" ht="38.25" x14ac:dyDescent="0.2">
      <c r="E374" s="8">
        <f t="shared" si="5"/>
        <v>355</v>
      </c>
      <c r="F374" s="21" t="s">
        <v>596</v>
      </c>
      <c r="G374" s="21" t="s">
        <v>597</v>
      </c>
      <c r="H374" s="22" t="s">
        <v>46</v>
      </c>
      <c r="I374" s="23">
        <v>0</v>
      </c>
      <c r="J374" s="23">
        <v>0</v>
      </c>
      <c r="K374" s="23">
        <v>0</v>
      </c>
      <c r="L374" s="23">
        <v>463865.85</v>
      </c>
      <c r="M374" s="23">
        <v>463865.85</v>
      </c>
      <c r="N374" s="23">
        <v>0</v>
      </c>
      <c r="O374" s="23">
        <v>4052948.02</v>
      </c>
      <c r="P374" s="23">
        <v>4052948.02</v>
      </c>
      <c r="Q374" s="23">
        <v>0</v>
      </c>
    </row>
    <row r="375" spans="5:17" ht="25.5" x14ac:dyDescent="0.2">
      <c r="E375" s="8">
        <f t="shared" si="5"/>
        <v>356</v>
      </c>
      <c r="F375" s="21" t="s">
        <v>598</v>
      </c>
      <c r="G375" s="21" t="s">
        <v>599</v>
      </c>
      <c r="H375" s="22"/>
      <c r="I375" s="23">
        <v>0</v>
      </c>
      <c r="J375" s="23">
        <v>0</v>
      </c>
      <c r="K375" s="23">
        <v>0</v>
      </c>
      <c r="L375" s="23">
        <v>463865.85</v>
      </c>
      <c r="M375" s="23">
        <v>463865.85</v>
      </c>
      <c r="N375" s="23">
        <v>0</v>
      </c>
      <c r="O375" s="23">
        <v>4052948.02</v>
      </c>
      <c r="P375" s="23">
        <v>4052948.02</v>
      </c>
      <c r="Q375" s="23">
        <v>0</v>
      </c>
    </row>
    <row r="376" spans="5:17" ht="38.25" x14ac:dyDescent="0.2">
      <c r="E376" s="8">
        <f t="shared" si="5"/>
        <v>357</v>
      </c>
      <c r="F376" s="21" t="s">
        <v>600</v>
      </c>
      <c r="G376" s="21" t="s">
        <v>601</v>
      </c>
      <c r="H376" s="22" t="s">
        <v>46</v>
      </c>
      <c r="I376" s="23">
        <v>2302.87</v>
      </c>
      <c r="J376" s="23">
        <v>2302.87</v>
      </c>
      <c r="K376" s="23">
        <v>0</v>
      </c>
      <c r="L376" s="23">
        <v>8009274.9699999997</v>
      </c>
      <c r="M376" s="23">
        <v>8009274.9699999997</v>
      </c>
      <c r="N376" s="23">
        <v>0</v>
      </c>
      <c r="O376" s="23">
        <v>65738320.469999999</v>
      </c>
      <c r="P376" s="23">
        <v>65738320.469999999</v>
      </c>
      <c r="Q376" s="23">
        <v>0</v>
      </c>
    </row>
    <row r="377" spans="5:17" ht="38.25" x14ac:dyDescent="0.2">
      <c r="E377" s="8">
        <f t="shared" si="5"/>
        <v>358</v>
      </c>
      <c r="F377" s="21" t="s">
        <v>602</v>
      </c>
      <c r="G377" s="21" t="s">
        <v>603</v>
      </c>
      <c r="H377" s="22" t="s">
        <v>46</v>
      </c>
      <c r="I377" s="23">
        <v>0</v>
      </c>
      <c r="J377" s="23">
        <v>0</v>
      </c>
      <c r="K377" s="23">
        <v>0</v>
      </c>
      <c r="L377" s="23">
        <v>929123.44</v>
      </c>
      <c r="M377" s="23">
        <v>929123.44</v>
      </c>
      <c r="N377" s="23">
        <v>0</v>
      </c>
      <c r="O377" s="23">
        <v>15414971.539999999</v>
      </c>
      <c r="P377" s="23">
        <v>15414971.539999999</v>
      </c>
      <c r="Q377" s="23">
        <v>0</v>
      </c>
    </row>
    <row r="378" spans="5:17" ht="38.25" x14ac:dyDescent="0.2">
      <c r="E378" s="8">
        <f t="shared" si="5"/>
        <v>359</v>
      </c>
      <c r="F378" s="21" t="s">
        <v>604</v>
      </c>
      <c r="G378" s="21" t="s">
        <v>605</v>
      </c>
      <c r="H378" s="22" t="s">
        <v>46</v>
      </c>
      <c r="I378" s="23">
        <v>0</v>
      </c>
      <c r="J378" s="23">
        <v>0</v>
      </c>
      <c r="K378" s="23">
        <v>0</v>
      </c>
      <c r="L378" s="23">
        <v>63925</v>
      </c>
      <c r="M378" s="23">
        <v>63925</v>
      </c>
      <c r="N378" s="23">
        <v>0</v>
      </c>
      <c r="O378" s="23">
        <v>682863</v>
      </c>
      <c r="P378" s="23">
        <v>682863</v>
      </c>
      <c r="Q378" s="23">
        <v>0</v>
      </c>
    </row>
    <row r="379" spans="5:17" ht="63.75" x14ac:dyDescent="0.2">
      <c r="E379" s="8">
        <f t="shared" si="5"/>
        <v>360</v>
      </c>
      <c r="F379" s="21" t="s">
        <v>606</v>
      </c>
      <c r="G379" s="21" t="s">
        <v>607</v>
      </c>
      <c r="H379" s="22" t="s">
        <v>46</v>
      </c>
      <c r="I379" s="23">
        <v>0</v>
      </c>
      <c r="J379" s="23">
        <v>0</v>
      </c>
      <c r="K379" s="23">
        <v>0</v>
      </c>
      <c r="L379" s="23">
        <v>2371489.15</v>
      </c>
      <c r="M379" s="23">
        <v>2371489.15</v>
      </c>
      <c r="N379" s="23">
        <v>0</v>
      </c>
      <c r="O379" s="23">
        <v>20165301.41</v>
      </c>
      <c r="P379" s="23">
        <v>20165301.41</v>
      </c>
      <c r="Q379" s="23">
        <v>0</v>
      </c>
    </row>
    <row r="380" spans="5:17" ht="38.25" x14ac:dyDescent="0.2">
      <c r="E380" s="8">
        <f t="shared" si="5"/>
        <v>361</v>
      </c>
      <c r="F380" s="21" t="s">
        <v>608</v>
      </c>
      <c r="G380" s="21" t="s">
        <v>609</v>
      </c>
      <c r="H380" s="22" t="s">
        <v>46</v>
      </c>
      <c r="I380" s="23">
        <v>17031.34</v>
      </c>
      <c r="J380" s="23">
        <v>17031.34</v>
      </c>
      <c r="K380" s="23">
        <v>0</v>
      </c>
      <c r="L380" s="23">
        <v>6875102.3700000001</v>
      </c>
      <c r="M380" s="23">
        <v>6875102.3700000001</v>
      </c>
      <c r="N380" s="23">
        <v>0</v>
      </c>
      <c r="O380" s="23">
        <v>57374973.82</v>
      </c>
      <c r="P380" s="23">
        <v>57374973.82</v>
      </c>
      <c r="Q380" s="23">
        <v>0</v>
      </c>
    </row>
    <row r="381" spans="5:17" ht="38.25" x14ac:dyDescent="0.2">
      <c r="E381" s="8">
        <f t="shared" si="5"/>
        <v>362</v>
      </c>
      <c r="F381" s="21" t="s">
        <v>610</v>
      </c>
      <c r="G381" s="21" t="s">
        <v>611</v>
      </c>
      <c r="H381" s="22" t="s">
        <v>46</v>
      </c>
      <c r="I381" s="23">
        <v>0</v>
      </c>
      <c r="J381" s="23">
        <v>0</v>
      </c>
      <c r="K381" s="23">
        <v>0</v>
      </c>
      <c r="L381" s="23">
        <v>130528.13</v>
      </c>
      <c r="M381" s="23">
        <v>130528.13</v>
      </c>
      <c r="N381" s="23">
        <v>0</v>
      </c>
      <c r="O381" s="23">
        <v>1641801.32</v>
      </c>
      <c r="P381" s="23">
        <v>1641801.32</v>
      </c>
      <c r="Q381" s="23">
        <v>0</v>
      </c>
    </row>
    <row r="382" spans="5:17" ht="25.5" x14ac:dyDescent="0.2">
      <c r="E382" s="8">
        <f t="shared" si="5"/>
        <v>363</v>
      </c>
      <c r="F382" s="21" t="s">
        <v>612</v>
      </c>
      <c r="G382" s="21" t="s">
        <v>613</v>
      </c>
      <c r="H382" s="22"/>
      <c r="I382" s="23">
        <v>19334.21</v>
      </c>
      <c r="J382" s="23">
        <v>19334.21</v>
      </c>
      <c r="K382" s="23">
        <v>0</v>
      </c>
      <c r="L382" s="23">
        <v>18379443.059999999</v>
      </c>
      <c r="M382" s="23">
        <v>18379443.059999999</v>
      </c>
      <c r="N382" s="23">
        <v>0</v>
      </c>
      <c r="O382" s="23">
        <v>161018231.56</v>
      </c>
      <c r="P382" s="23">
        <v>161018231.56</v>
      </c>
      <c r="Q382" s="23">
        <v>0</v>
      </c>
    </row>
    <row r="383" spans="5:17" x14ac:dyDescent="0.2">
      <c r="E383" s="8">
        <f t="shared" si="5"/>
        <v>364</v>
      </c>
      <c r="F383" s="21" t="s">
        <v>614</v>
      </c>
      <c r="G383" s="21" t="s">
        <v>615</v>
      </c>
      <c r="H383" s="22"/>
      <c r="I383" s="23">
        <v>19334.21</v>
      </c>
      <c r="J383" s="23">
        <v>19334.21</v>
      </c>
      <c r="K383" s="23">
        <v>0</v>
      </c>
      <c r="L383" s="23">
        <v>18843308.91</v>
      </c>
      <c r="M383" s="23">
        <v>18843308.91</v>
      </c>
      <c r="N383" s="23">
        <v>0</v>
      </c>
      <c r="O383" s="23">
        <v>165071179.58000001</v>
      </c>
      <c r="P383" s="23">
        <v>165071179.58000001</v>
      </c>
      <c r="Q383" s="23">
        <v>0</v>
      </c>
    </row>
    <row r="384" spans="5:17" ht="63.75" x14ac:dyDescent="0.2">
      <c r="E384" s="8">
        <f t="shared" si="5"/>
        <v>365</v>
      </c>
      <c r="F384" s="21" t="s">
        <v>616</v>
      </c>
      <c r="G384" s="21" t="s">
        <v>617</v>
      </c>
      <c r="H384" s="22" t="s">
        <v>46</v>
      </c>
      <c r="I384" s="23">
        <v>0</v>
      </c>
      <c r="J384" s="23">
        <v>0</v>
      </c>
      <c r="K384" s="23">
        <v>0</v>
      </c>
      <c r="L384" s="23">
        <v>121811.97</v>
      </c>
      <c r="M384" s="23">
        <v>121811.97</v>
      </c>
      <c r="N384" s="23">
        <v>0</v>
      </c>
      <c r="O384" s="23">
        <v>1408061.63</v>
      </c>
      <c r="P384" s="23">
        <v>1408061.63</v>
      </c>
      <c r="Q384" s="23">
        <v>0</v>
      </c>
    </row>
    <row r="385" spans="5:17" ht="51" x14ac:dyDescent="0.2">
      <c r="E385" s="8">
        <f t="shared" si="5"/>
        <v>366</v>
      </c>
      <c r="F385" s="21" t="s">
        <v>618</v>
      </c>
      <c r="G385" s="21" t="s">
        <v>619</v>
      </c>
      <c r="H385" s="22" t="s">
        <v>46</v>
      </c>
      <c r="I385" s="23">
        <v>0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351.61</v>
      </c>
      <c r="P385" s="23">
        <v>351.61</v>
      </c>
      <c r="Q385" s="23">
        <v>0</v>
      </c>
    </row>
    <row r="386" spans="5:17" ht="25.5" x14ac:dyDescent="0.2">
      <c r="E386" s="8">
        <f t="shared" si="5"/>
        <v>367</v>
      </c>
      <c r="F386" s="21" t="s">
        <v>620</v>
      </c>
      <c r="G386" s="21" t="s">
        <v>621</v>
      </c>
      <c r="H386" s="22"/>
      <c r="I386" s="23">
        <v>0</v>
      </c>
      <c r="J386" s="23">
        <v>0</v>
      </c>
      <c r="K386" s="23">
        <v>0</v>
      </c>
      <c r="L386" s="23">
        <v>121811.97</v>
      </c>
      <c r="M386" s="23">
        <v>121811.97</v>
      </c>
      <c r="N386" s="23">
        <v>0</v>
      </c>
      <c r="O386" s="23">
        <v>1408413.24</v>
      </c>
      <c r="P386" s="23">
        <v>1408413.24</v>
      </c>
      <c r="Q386" s="23">
        <v>0</v>
      </c>
    </row>
    <row r="387" spans="5:17" ht="25.5" x14ac:dyDescent="0.2">
      <c r="E387" s="8">
        <f t="shared" si="5"/>
        <v>368</v>
      </c>
      <c r="F387" s="21" t="s">
        <v>622</v>
      </c>
      <c r="G387" s="21" t="s">
        <v>621</v>
      </c>
      <c r="H387" s="22"/>
      <c r="I387" s="23">
        <v>0</v>
      </c>
      <c r="J387" s="23">
        <v>0</v>
      </c>
      <c r="K387" s="23">
        <v>0</v>
      </c>
      <c r="L387" s="23">
        <v>121811.97</v>
      </c>
      <c r="M387" s="23">
        <v>121811.97</v>
      </c>
      <c r="N387" s="23">
        <v>0</v>
      </c>
      <c r="O387" s="23">
        <v>1408413.24</v>
      </c>
      <c r="P387" s="23">
        <v>1408413.24</v>
      </c>
      <c r="Q387" s="23">
        <v>0</v>
      </c>
    </row>
    <row r="388" spans="5:17" x14ac:dyDescent="0.2">
      <c r="E388" s="8">
        <f t="shared" si="5"/>
        <v>369</v>
      </c>
      <c r="F388" s="21" t="s">
        <v>623</v>
      </c>
      <c r="G388" s="21"/>
      <c r="H388" s="22"/>
      <c r="I388" s="23">
        <v>543123192.10000002</v>
      </c>
      <c r="J388" s="23">
        <v>543123192.10000002</v>
      </c>
      <c r="K388" s="23">
        <v>0</v>
      </c>
      <c r="L388" s="23">
        <v>644295439.78999996</v>
      </c>
      <c r="M388" s="23">
        <v>644295439.78999996</v>
      </c>
      <c r="N388" s="23">
        <v>0</v>
      </c>
      <c r="O388" s="23">
        <v>1077949894.8299999</v>
      </c>
      <c r="P388" s="23">
        <v>1077949894.8299999</v>
      </c>
      <c r="Q388" s="23">
        <v>0</v>
      </c>
    </row>
    <row r="389" spans="5:17" x14ac:dyDescent="0.2">
      <c r="E389" s="8">
        <f t="shared" si="5"/>
        <v>370</v>
      </c>
      <c r="F389" s="21" t="s">
        <v>624</v>
      </c>
      <c r="G389" s="21" t="s">
        <v>625</v>
      </c>
      <c r="H389" s="22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5:17" ht="76.5" x14ac:dyDescent="0.2">
      <c r="E390" s="8">
        <f t="shared" si="5"/>
        <v>371</v>
      </c>
      <c r="F390" s="21" t="s">
        <v>626</v>
      </c>
      <c r="G390" s="21" t="s">
        <v>627</v>
      </c>
      <c r="H390" s="22" t="s">
        <v>35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100269783.61</v>
      </c>
      <c r="P390" s="23">
        <v>100269783.61</v>
      </c>
      <c r="Q390" s="23">
        <v>0</v>
      </c>
    </row>
    <row r="391" spans="5:17" ht="51" x14ac:dyDescent="0.2">
      <c r="E391" s="8">
        <f t="shared" si="5"/>
        <v>372</v>
      </c>
      <c r="F391" s="21" t="s">
        <v>628</v>
      </c>
      <c r="G391" s="21" t="s">
        <v>629</v>
      </c>
      <c r="H391" s="22"/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100269783.61</v>
      </c>
      <c r="P391" s="23">
        <v>100269783.61</v>
      </c>
      <c r="Q391" s="23">
        <v>0</v>
      </c>
    </row>
    <row r="392" spans="5:17" ht="51" x14ac:dyDescent="0.2">
      <c r="E392" s="8">
        <f t="shared" si="5"/>
        <v>373</v>
      </c>
      <c r="F392" s="21" t="s">
        <v>630</v>
      </c>
      <c r="G392" s="21" t="s">
        <v>631</v>
      </c>
      <c r="H392" s="22" t="s">
        <v>35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13512.33</v>
      </c>
      <c r="P392" s="23">
        <v>13512.33</v>
      </c>
      <c r="Q392" s="23">
        <v>0</v>
      </c>
    </row>
    <row r="393" spans="5:17" ht="63.75" x14ac:dyDescent="0.2">
      <c r="E393" s="8">
        <f t="shared" si="5"/>
        <v>374</v>
      </c>
      <c r="F393" s="21" t="s">
        <v>632</v>
      </c>
      <c r="G393" s="21" t="s">
        <v>633</v>
      </c>
      <c r="H393" s="22" t="s">
        <v>35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6618530</v>
      </c>
      <c r="P393" s="23">
        <v>6618530</v>
      </c>
      <c r="Q393" s="23">
        <v>0</v>
      </c>
    </row>
    <row r="394" spans="5:17" ht="38.25" x14ac:dyDescent="0.2">
      <c r="E394" s="8">
        <f t="shared" si="5"/>
        <v>375</v>
      </c>
      <c r="F394" s="21" t="s">
        <v>634</v>
      </c>
      <c r="G394" s="21" t="s">
        <v>635</v>
      </c>
      <c r="H394" s="22"/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6632042.3300000001</v>
      </c>
      <c r="P394" s="23">
        <v>6632042.3300000001</v>
      </c>
      <c r="Q394" s="23">
        <v>0</v>
      </c>
    </row>
    <row r="395" spans="5:17" ht="89.25" x14ac:dyDescent="0.2">
      <c r="E395" s="8">
        <f t="shared" si="5"/>
        <v>376</v>
      </c>
      <c r="F395" s="21" t="s">
        <v>636</v>
      </c>
      <c r="G395" s="21" t="s">
        <v>637</v>
      </c>
      <c r="H395" s="22" t="s">
        <v>35</v>
      </c>
      <c r="I395" s="23">
        <v>13766629.609999999</v>
      </c>
      <c r="J395" s="23">
        <v>13766629.609999999</v>
      </c>
      <c r="K395" s="23">
        <v>0</v>
      </c>
      <c r="L395" s="23">
        <v>0</v>
      </c>
      <c r="M395" s="23">
        <v>0</v>
      </c>
      <c r="N395" s="23">
        <v>0</v>
      </c>
      <c r="O395" s="23">
        <v>101569223.15000001</v>
      </c>
      <c r="P395" s="23">
        <v>101569223.15000001</v>
      </c>
      <c r="Q395" s="23">
        <v>0</v>
      </c>
    </row>
    <row r="396" spans="5:17" ht="89.25" x14ac:dyDescent="0.2">
      <c r="E396" s="8">
        <f t="shared" si="5"/>
        <v>377</v>
      </c>
      <c r="F396" s="21" t="s">
        <v>638</v>
      </c>
      <c r="G396" s="21" t="s">
        <v>639</v>
      </c>
      <c r="H396" s="22" t="s">
        <v>35</v>
      </c>
      <c r="I396" s="23">
        <v>4991258.5599999996</v>
      </c>
      <c r="J396" s="23">
        <v>4991258.5599999996</v>
      </c>
      <c r="K396" s="23">
        <v>0</v>
      </c>
      <c r="L396" s="23">
        <v>421141.21</v>
      </c>
      <c r="M396" s="23">
        <v>421141.21</v>
      </c>
      <c r="N396" s="23">
        <v>0</v>
      </c>
      <c r="O396" s="23">
        <v>43962390.32</v>
      </c>
      <c r="P396" s="23">
        <v>43962390.32</v>
      </c>
      <c r="Q396" s="23">
        <v>0</v>
      </c>
    </row>
    <row r="397" spans="5:17" ht="51" x14ac:dyDescent="0.2">
      <c r="E397" s="8">
        <f t="shared" si="5"/>
        <v>378</v>
      </c>
      <c r="F397" s="21" t="s">
        <v>640</v>
      </c>
      <c r="G397" s="21" t="s">
        <v>641</v>
      </c>
      <c r="H397" s="22" t="s">
        <v>35</v>
      </c>
      <c r="I397" s="23">
        <v>327883.27</v>
      </c>
      <c r="J397" s="23">
        <v>327883.27</v>
      </c>
      <c r="K397" s="23">
        <v>0</v>
      </c>
      <c r="L397" s="23">
        <v>0</v>
      </c>
      <c r="M397" s="23">
        <v>0</v>
      </c>
      <c r="N397" s="23">
        <v>0</v>
      </c>
      <c r="O397" s="23">
        <v>4087606.77</v>
      </c>
      <c r="P397" s="23">
        <v>4087606.77</v>
      </c>
      <c r="Q397" s="23">
        <v>0</v>
      </c>
    </row>
    <row r="398" spans="5:17" ht="89.25" x14ac:dyDescent="0.2">
      <c r="E398" s="8">
        <f t="shared" si="5"/>
        <v>379</v>
      </c>
      <c r="F398" s="21" t="s">
        <v>642</v>
      </c>
      <c r="G398" s="21" t="s">
        <v>643</v>
      </c>
      <c r="H398" s="22"/>
      <c r="I398" s="23">
        <v>19085771.440000001</v>
      </c>
      <c r="J398" s="23">
        <v>19085771.440000001</v>
      </c>
      <c r="K398" s="23">
        <v>0</v>
      </c>
      <c r="L398" s="23">
        <v>421141.21</v>
      </c>
      <c r="M398" s="23">
        <v>421141.21</v>
      </c>
      <c r="N398" s="23">
        <v>0</v>
      </c>
      <c r="O398" s="23">
        <v>149619220.24000001</v>
      </c>
      <c r="P398" s="23">
        <v>149619220.24000001</v>
      </c>
      <c r="Q398" s="23">
        <v>0</v>
      </c>
    </row>
    <row r="399" spans="5:17" ht="38.25" x14ac:dyDescent="0.2">
      <c r="E399" s="8">
        <f t="shared" si="5"/>
        <v>380</v>
      </c>
      <c r="F399" s="21" t="s">
        <v>644</v>
      </c>
      <c r="G399" s="21" t="s">
        <v>645</v>
      </c>
      <c r="H399" s="22" t="s">
        <v>35</v>
      </c>
      <c r="I399" s="23">
        <v>942672.83</v>
      </c>
      <c r="J399" s="23">
        <v>942672.83</v>
      </c>
      <c r="K399" s="23">
        <v>0</v>
      </c>
      <c r="L399" s="23">
        <v>0</v>
      </c>
      <c r="M399" s="23">
        <v>0</v>
      </c>
      <c r="N399" s="23">
        <v>0</v>
      </c>
      <c r="O399" s="23">
        <v>7153178.0599999996</v>
      </c>
      <c r="P399" s="23">
        <v>7153178.0599999996</v>
      </c>
      <c r="Q399" s="23">
        <v>0</v>
      </c>
    </row>
    <row r="400" spans="5:17" ht="38.25" x14ac:dyDescent="0.2">
      <c r="E400" s="8">
        <f t="shared" si="5"/>
        <v>381</v>
      </c>
      <c r="F400" s="21" t="s">
        <v>646</v>
      </c>
      <c r="G400" s="21" t="s">
        <v>647</v>
      </c>
      <c r="H400" s="22" t="s">
        <v>35</v>
      </c>
      <c r="I400" s="23">
        <v>14952012.48</v>
      </c>
      <c r="J400" s="23">
        <v>14952012.48</v>
      </c>
      <c r="K400" s="23">
        <v>0</v>
      </c>
      <c r="L400" s="23">
        <v>1802899.02</v>
      </c>
      <c r="M400" s="23">
        <v>1802899.02</v>
      </c>
      <c r="N400" s="23">
        <v>0</v>
      </c>
      <c r="O400" s="23">
        <v>130387477.31</v>
      </c>
      <c r="P400" s="23">
        <v>130387477.31</v>
      </c>
      <c r="Q400" s="23">
        <v>0</v>
      </c>
    </row>
    <row r="401" spans="5:17" ht="63.75" x14ac:dyDescent="0.2">
      <c r="E401" s="8">
        <f t="shared" si="5"/>
        <v>382</v>
      </c>
      <c r="F401" s="21" t="s">
        <v>648</v>
      </c>
      <c r="G401" s="21" t="s">
        <v>649</v>
      </c>
      <c r="H401" s="22" t="s">
        <v>35</v>
      </c>
      <c r="I401" s="23">
        <v>3515.18</v>
      </c>
      <c r="J401" s="23">
        <v>3515.18</v>
      </c>
      <c r="K401" s="23">
        <v>0</v>
      </c>
      <c r="L401" s="23">
        <v>0</v>
      </c>
      <c r="M401" s="23">
        <v>0</v>
      </c>
      <c r="N401" s="23">
        <v>0</v>
      </c>
      <c r="O401" s="23">
        <v>97571.75</v>
      </c>
      <c r="P401" s="23">
        <v>97571.75</v>
      </c>
      <c r="Q401" s="23">
        <v>0</v>
      </c>
    </row>
    <row r="402" spans="5:17" ht="38.25" x14ac:dyDescent="0.2">
      <c r="E402" s="8">
        <f t="shared" si="5"/>
        <v>383</v>
      </c>
      <c r="F402" s="21" t="s">
        <v>650</v>
      </c>
      <c r="G402" s="21" t="s">
        <v>651</v>
      </c>
      <c r="H402" s="22"/>
      <c r="I402" s="23">
        <v>15898200.49</v>
      </c>
      <c r="J402" s="23">
        <v>15898200.49</v>
      </c>
      <c r="K402" s="23">
        <v>0</v>
      </c>
      <c r="L402" s="23">
        <v>1802899.02</v>
      </c>
      <c r="M402" s="23">
        <v>1802899.02</v>
      </c>
      <c r="N402" s="23">
        <v>0</v>
      </c>
      <c r="O402" s="23">
        <v>137638227.12</v>
      </c>
      <c r="P402" s="23">
        <v>137638227.12</v>
      </c>
      <c r="Q402" s="23">
        <v>0</v>
      </c>
    </row>
    <row r="403" spans="5:17" ht="89.25" x14ac:dyDescent="0.2">
      <c r="E403" s="8">
        <f t="shared" si="5"/>
        <v>384</v>
      </c>
      <c r="F403" s="21" t="s">
        <v>652</v>
      </c>
      <c r="G403" s="21" t="s">
        <v>653</v>
      </c>
      <c r="H403" s="22" t="s">
        <v>35</v>
      </c>
      <c r="I403" s="23">
        <v>2112.88</v>
      </c>
      <c r="J403" s="23">
        <v>2112.88</v>
      </c>
      <c r="K403" s="23">
        <v>0</v>
      </c>
      <c r="L403" s="23">
        <v>76.239999999999995</v>
      </c>
      <c r="M403" s="23">
        <v>76.239999999999995</v>
      </c>
      <c r="N403" s="23">
        <v>0</v>
      </c>
      <c r="O403" s="23">
        <v>2036.64</v>
      </c>
      <c r="P403" s="23">
        <v>2036.64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654</v>
      </c>
      <c r="G404" s="21" t="s">
        <v>653</v>
      </c>
      <c r="H404" s="22"/>
      <c r="I404" s="23">
        <v>2112.88</v>
      </c>
      <c r="J404" s="23">
        <v>2112.88</v>
      </c>
      <c r="K404" s="23">
        <v>0</v>
      </c>
      <c r="L404" s="23">
        <v>76.239999999999995</v>
      </c>
      <c r="M404" s="23">
        <v>76.239999999999995</v>
      </c>
      <c r="N404" s="23">
        <v>0</v>
      </c>
      <c r="O404" s="23">
        <v>2036.64</v>
      </c>
      <c r="P404" s="23">
        <v>2036.64</v>
      </c>
      <c r="Q404" s="23">
        <v>0</v>
      </c>
    </row>
    <row r="405" spans="5:17" ht="51" x14ac:dyDescent="0.2">
      <c r="E405" s="8">
        <f t="shared" si="6"/>
        <v>386</v>
      </c>
      <c r="F405" s="21" t="s">
        <v>655</v>
      </c>
      <c r="G405" s="21" t="s">
        <v>656</v>
      </c>
      <c r="H405" s="22" t="s">
        <v>35</v>
      </c>
      <c r="I405" s="23">
        <v>681158.85</v>
      </c>
      <c r="J405" s="23">
        <v>681158.85</v>
      </c>
      <c r="K405" s="23">
        <v>0</v>
      </c>
      <c r="L405" s="23">
        <v>0</v>
      </c>
      <c r="M405" s="23">
        <v>0</v>
      </c>
      <c r="N405" s="23">
        <v>0</v>
      </c>
      <c r="O405" s="23">
        <v>10243633.34</v>
      </c>
      <c r="P405" s="23">
        <v>10243633.34</v>
      </c>
      <c r="Q405" s="23">
        <v>0</v>
      </c>
    </row>
    <row r="406" spans="5:17" ht="51" x14ac:dyDescent="0.2">
      <c r="E406" s="8">
        <f t="shared" si="6"/>
        <v>387</v>
      </c>
      <c r="F406" s="21" t="s">
        <v>657</v>
      </c>
      <c r="G406" s="21" t="s">
        <v>658</v>
      </c>
      <c r="H406" s="22" t="s">
        <v>35</v>
      </c>
      <c r="I406" s="23">
        <v>2144481.9500000002</v>
      </c>
      <c r="J406" s="23">
        <v>2144481.9500000002</v>
      </c>
      <c r="K406" s="23">
        <v>0</v>
      </c>
      <c r="L406" s="23">
        <v>134293.29</v>
      </c>
      <c r="M406" s="23">
        <v>134293.29</v>
      </c>
      <c r="N406" s="23">
        <v>0</v>
      </c>
      <c r="O406" s="23">
        <v>19011108.739999998</v>
      </c>
      <c r="P406" s="23">
        <v>19011108.739999998</v>
      </c>
      <c r="Q406" s="23">
        <v>0</v>
      </c>
    </row>
    <row r="407" spans="5:17" ht="63.75" x14ac:dyDescent="0.2">
      <c r="E407" s="8">
        <f t="shared" si="6"/>
        <v>388</v>
      </c>
      <c r="F407" s="21" t="s">
        <v>659</v>
      </c>
      <c r="G407" s="21" t="s">
        <v>660</v>
      </c>
      <c r="H407" s="22"/>
      <c r="I407" s="23">
        <v>2825640.8</v>
      </c>
      <c r="J407" s="23">
        <v>2825640.8</v>
      </c>
      <c r="K407" s="23">
        <v>0</v>
      </c>
      <c r="L407" s="23">
        <v>134293.29</v>
      </c>
      <c r="M407" s="23">
        <v>134293.29</v>
      </c>
      <c r="N407" s="23">
        <v>0</v>
      </c>
      <c r="O407" s="23">
        <v>29254742.079999998</v>
      </c>
      <c r="P407" s="23">
        <v>29254742.079999998</v>
      </c>
      <c r="Q407" s="23">
        <v>0</v>
      </c>
    </row>
    <row r="408" spans="5:17" x14ac:dyDescent="0.2">
      <c r="E408" s="8">
        <f t="shared" si="6"/>
        <v>389</v>
      </c>
      <c r="F408" s="21" t="s">
        <v>661</v>
      </c>
      <c r="G408" s="21" t="s">
        <v>662</v>
      </c>
      <c r="H408" s="22"/>
      <c r="I408" s="23">
        <v>37811725.609999999</v>
      </c>
      <c r="J408" s="23">
        <v>37811725.609999999</v>
      </c>
      <c r="K408" s="23">
        <v>0</v>
      </c>
      <c r="L408" s="23">
        <v>2358409.7599999998</v>
      </c>
      <c r="M408" s="23">
        <v>2358409.7599999998</v>
      </c>
      <c r="N408" s="23">
        <v>0</v>
      </c>
      <c r="O408" s="23">
        <v>423416052.01999998</v>
      </c>
      <c r="P408" s="23">
        <v>423416052.01999998</v>
      </c>
      <c r="Q408" s="23">
        <v>0</v>
      </c>
    </row>
    <row r="409" spans="5:17" ht="38.25" x14ac:dyDescent="0.2">
      <c r="E409" s="8">
        <f t="shared" si="6"/>
        <v>390</v>
      </c>
      <c r="F409" s="21" t="s">
        <v>663</v>
      </c>
      <c r="G409" s="21" t="s">
        <v>664</v>
      </c>
      <c r="H409" s="22" t="s">
        <v>35</v>
      </c>
      <c r="I409" s="23">
        <v>446988.97</v>
      </c>
      <c r="J409" s="23">
        <v>446988.97</v>
      </c>
      <c r="K409" s="23">
        <v>0</v>
      </c>
      <c r="L409" s="23">
        <v>794.27</v>
      </c>
      <c r="M409" s="23">
        <v>794.27</v>
      </c>
      <c r="N409" s="23">
        <v>0</v>
      </c>
      <c r="O409" s="23">
        <v>4423709.1900000004</v>
      </c>
      <c r="P409" s="23">
        <v>4423709.1900000004</v>
      </c>
      <c r="Q409" s="23">
        <v>0</v>
      </c>
    </row>
    <row r="410" spans="5:17" x14ac:dyDescent="0.2">
      <c r="E410" s="8">
        <f t="shared" si="6"/>
        <v>391</v>
      </c>
      <c r="F410" s="21" t="s">
        <v>665</v>
      </c>
      <c r="G410" s="21" t="s">
        <v>666</v>
      </c>
      <c r="H410" s="22" t="s">
        <v>35</v>
      </c>
      <c r="I410" s="23">
        <v>639997.81999999995</v>
      </c>
      <c r="J410" s="23">
        <v>639997.81999999995</v>
      </c>
      <c r="K410" s="23">
        <v>0</v>
      </c>
      <c r="L410" s="23">
        <v>0</v>
      </c>
      <c r="M410" s="23">
        <v>0</v>
      </c>
      <c r="N410" s="23">
        <v>0</v>
      </c>
      <c r="O410" s="23">
        <v>34865142.869999997</v>
      </c>
      <c r="P410" s="23">
        <v>34865142.869999997</v>
      </c>
      <c r="Q410" s="23">
        <v>0</v>
      </c>
    </row>
    <row r="411" spans="5:17" ht="63.75" x14ac:dyDescent="0.2">
      <c r="E411" s="8">
        <f t="shared" si="6"/>
        <v>392</v>
      </c>
      <c r="F411" s="21" t="s">
        <v>667</v>
      </c>
      <c r="G411" s="21" t="s">
        <v>668</v>
      </c>
      <c r="H411" s="22" t="s">
        <v>35</v>
      </c>
      <c r="I411" s="23">
        <v>372126.58</v>
      </c>
      <c r="J411" s="23">
        <v>372126.58</v>
      </c>
      <c r="K411" s="23">
        <v>0</v>
      </c>
      <c r="L411" s="23">
        <v>488.55</v>
      </c>
      <c r="M411" s="23">
        <v>488.55</v>
      </c>
      <c r="N411" s="23">
        <v>0</v>
      </c>
      <c r="O411" s="23">
        <v>3697637.66</v>
      </c>
      <c r="P411" s="23">
        <v>3697637.66</v>
      </c>
      <c r="Q411" s="23">
        <v>0</v>
      </c>
    </row>
    <row r="412" spans="5:17" x14ac:dyDescent="0.2">
      <c r="E412" s="8">
        <f t="shared" si="6"/>
        <v>393</v>
      </c>
      <c r="F412" s="21" t="s">
        <v>669</v>
      </c>
      <c r="G412" s="21" t="s">
        <v>666</v>
      </c>
      <c r="H412" s="22"/>
      <c r="I412" s="23">
        <v>1459113.37</v>
      </c>
      <c r="J412" s="23">
        <v>1459113.37</v>
      </c>
      <c r="K412" s="23">
        <v>0</v>
      </c>
      <c r="L412" s="23">
        <v>1282.82</v>
      </c>
      <c r="M412" s="23">
        <v>1282.82</v>
      </c>
      <c r="N412" s="23">
        <v>0</v>
      </c>
      <c r="O412" s="23">
        <v>42986489.719999999</v>
      </c>
      <c r="P412" s="23">
        <v>42986489.719999999</v>
      </c>
      <c r="Q412" s="23">
        <v>0</v>
      </c>
    </row>
    <row r="413" spans="5:17" x14ac:dyDescent="0.2">
      <c r="E413" s="8">
        <f t="shared" si="6"/>
        <v>394</v>
      </c>
      <c r="F413" s="21" t="s">
        <v>670</v>
      </c>
      <c r="G413" s="21" t="s">
        <v>662</v>
      </c>
      <c r="H413" s="22"/>
      <c r="I413" s="23">
        <v>1459113.37</v>
      </c>
      <c r="J413" s="23">
        <v>1459113.37</v>
      </c>
      <c r="K413" s="23">
        <v>0</v>
      </c>
      <c r="L413" s="23">
        <v>1282.82</v>
      </c>
      <c r="M413" s="23">
        <v>1282.82</v>
      </c>
      <c r="N413" s="23">
        <v>0</v>
      </c>
      <c r="O413" s="23">
        <v>42986489.719999999</v>
      </c>
      <c r="P413" s="23">
        <v>42986489.719999999</v>
      </c>
      <c r="Q413" s="23">
        <v>0</v>
      </c>
    </row>
    <row r="414" spans="5:17" x14ac:dyDescent="0.2">
      <c r="E414" s="8">
        <f t="shared" si="6"/>
        <v>395</v>
      </c>
      <c r="F414" s="21" t="s">
        <v>671</v>
      </c>
      <c r="G414" s="21" t="s">
        <v>672</v>
      </c>
      <c r="H414" s="22" t="s">
        <v>35</v>
      </c>
      <c r="I414" s="23">
        <v>94269.25</v>
      </c>
      <c r="J414" s="23">
        <v>94269.25</v>
      </c>
      <c r="K414" s="23">
        <v>0</v>
      </c>
      <c r="L414" s="23">
        <v>0</v>
      </c>
      <c r="M414" s="23">
        <v>0</v>
      </c>
      <c r="N414" s="23">
        <v>0</v>
      </c>
      <c r="O414" s="23">
        <v>950996.63</v>
      </c>
      <c r="P414" s="23">
        <v>950996.63</v>
      </c>
      <c r="Q414" s="23">
        <v>0</v>
      </c>
    </row>
    <row r="415" spans="5:17" ht="25.5" x14ac:dyDescent="0.2">
      <c r="E415" s="8">
        <f t="shared" si="6"/>
        <v>396</v>
      </c>
      <c r="F415" s="21" t="s">
        <v>673</v>
      </c>
      <c r="G415" s="21" t="s">
        <v>674</v>
      </c>
      <c r="H415" s="22" t="s">
        <v>35</v>
      </c>
      <c r="I415" s="23">
        <v>48958.11</v>
      </c>
      <c r="J415" s="23">
        <v>48958.11</v>
      </c>
      <c r="K415" s="23">
        <v>0</v>
      </c>
      <c r="L415" s="23">
        <v>280</v>
      </c>
      <c r="M415" s="23">
        <v>280</v>
      </c>
      <c r="N415" s="23">
        <v>0</v>
      </c>
      <c r="O415" s="23">
        <v>1707350.96</v>
      </c>
      <c r="P415" s="23">
        <v>1707350.96</v>
      </c>
      <c r="Q415" s="23">
        <v>0</v>
      </c>
    </row>
    <row r="416" spans="5:17" ht="25.5" x14ac:dyDescent="0.2">
      <c r="E416" s="8">
        <f t="shared" si="6"/>
        <v>397</v>
      </c>
      <c r="F416" s="21" t="s">
        <v>675</v>
      </c>
      <c r="G416" s="21" t="s">
        <v>676</v>
      </c>
      <c r="H416" s="22"/>
      <c r="I416" s="23">
        <v>143227.35999999999</v>
      </c>
      <c r="J416" s="23">
        <v>143227.35999999999</v>
      </c>
      <c r="K416" s="23">
        <v>0</v>
      </c>
      <c r="L416" s="23">
        <v>280</v>
      </c>
      <c r="M416" s="23">
        <v>280</v>
      </c>
      <c r="N416" s="23">
        <v>0</v>
      </c>
      <c r="O416" s="23">
        <v>2658347.59</v>
      </c>
      <c r="P416" s="23">
        <v>2658347.59</v>
      </c>
      <c r="Q416" s="23">
        <v>0</v>
      </c>
    </row>
    <row r="417" spans="5:17" ht="25.5" x14ac:dyDescent="0.2">
      <c r="E417" s="8">
        <f t="shared" si="6"/>
        <v>398</v>
      </c>
      <c r="F417" s="21" t="s">
        <v>677</v>
      </c>
      <c r="G417" s="21" t="s">
        <v>678</v>
      </c>
      <c r="H417" s="22" t="s">
        <v>35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14316.36</v>
      </c>
      <c r="P417" s="23">
        <v>14316.36</v>
      </c>
      <c r="Q417" s="23">
        <v>0</v>
      </c>
    </row>
    <row r="418" spans="5:17" ht="25.5" x14ac:dyDescent="0.2">
      <c r="E418" s="8">
        <f t="shared" si="6"/>
        <v>399</v>
      </c>
      <c r="F418" s="21" t="s">
        <v>679</v>
      </c>
      <c r="G418" s="21" t="s">
        <v>678</v>
      </c>
      <c r="H418" s="22"/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14316.36</v>
      </c>
      <c r="P418" s="23">
        <v>14316.36</v>
      </c>
      <c r="Q418" s="23">
        <v>0</v>
      </c>
    </row>
    <row r="419" spans="5:17" ht="25.5" x14ac:dyDescent="0.2">
      <c r="E419" s="8">
        <f t="shared" si="6"/>
        <v>400</v>
      </c>
      <c r="F419" s="21" t="s">
        <v>680</v>
      </c>
      <c r="G419" s="21" t="s">
        <v>681</v>
      </c>
      <c r="H419" s="22" t="s">
        <v>35</v>
      </c>
      <c r="I419" s="23">
        <v>66510</v>
      </c>
      <c r="J419" s="23">
        <v>66510</v>
      </c>
      <c r="K419" s="23">
        <v>0</v>
      </c>
      <c r="L419" s="23">
        <v>0</v>
      </c>
      <c r="M419" s="23">
        <v>0</v>
      </c>
      <c r="N419" s="23">
        <v>0</v>
      </c>
      <c r="O419" s="23">
        <v>890606.96</v>
      </c>
      <c r="P419" s="23">
        <v>890606.96</v>
      </c>
      <c r="Q419" s="23">
        <v>0</v>
      </c>
    </row>
    <row r="420" spans="5:17" x14ac:dyDescent="0.2">
      <c r="E420" s="8">
        <f t="shared" si="6"/>
        <v>401</v>
      </c>
      <c r="F420" s="21" t="s">
        <v>682</v>
      </c>
      <c r="G420" s="21" t="s">
        <v>683</v>
      </c>
      <c r="H420" s="22" t="s">
        <v>35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425000</v>
      </c>
      <c r="P420" s="23">
        <v>425000</v>
      </c>
      <c r="Q420" s="23">
        <v>0</v>
      </c>
    </row>
    <row r="421" spans="5:17" ht="25.5" x14ac:dyDescent="0.2">
      <c r="E421" s="8">
        <f t="shared" si="6"/>
        <v>402</v>
      </c>
      <c r="F421" s="21" t="s">
        <v>684</v>
      </c>
      <c r="G421" s="21" t="s">
        <v>685</v>
      </c>
      <c r="H421" s="22" t="s">
        <v>35</v>
      </c>
      <c r="I421" s="23">
        <v>2174</v>
      </c>
      <c r="J421" s="23">
        <v>2174</v>
      </c>
      <c r="K421" s="23">
        <v>0</v>
      </c>
      <c r="L421" s="23">
        <v>90.72</v>
      </c>
      <c r="M421" s="23">
        <v>90.72</v>
      </c>
      <c r="N421" s="23">
        <v>0</v>
      </c>
      <c r="O421" s="23">
        <v>33046.720000000001</v>
      </c>
      <c r="P421" s="23">
        <v>33046.720000000001</v>
      </c>
      <c r="Q421" s="23">
        <v>0</v>
      </c>
    </row>
    <row r="422" spans="5:17" ht="51" x14ac:dyDescent="0.2">
      <c r="E422" s="8">
        <f t="shared" si="6"/>
        <v>403</v>
      </c>
      <c r="F422" s="21" t="s">
        <v>686</v>
      </c>
      <c r="G422" s="21" t="s">
        <v>687</v>
      </c>
      <c r="H422" s="22" t="s">
        <v>35</v>
      </c>
      <c r="I422" s="23">
        <v>252335.97</v>
      </c>
      <c r="J422" s="23">
        <v>252335.97</v>
      </c>
      <c r="K422" s="23">
        <v>0</v>
      </c>
      <c r="L422" s="23">
        <v>0</v>
      </c>
      <c r="M422" s="23">
        <v>0</v>
      </c>
      <c r="N422" s="23">
        <v>0</v>
      </c>
      <c r="O422" s="23">
        <v>3178669.69</v>
      </c>
      <c r="P422" s="23">
        <v>3178669.69</v>
      </c>
      <c r="Q422" s="23">
        <v>0</v>
      </c>
    </row>
    <row r="423" spans="5:17" x14ac:dyDescent="0.2">
      <c r="E423" s="8">
        <f t="shared" si="6"/>
        <v>404</v>
      </c>
      <c r="F423" s="21" t="s">
        <v>688</v>
      </c>
      <c r="G423" s="21" t="s">
        <v>689</v>
      </c>
      <c r="H423" s="22" t="s">
        <v>35</v>
      </c>
      <c r="I423" s="23">
        <v>1935724.08</v>
      </c>
      <c r="J423" s="23">
        <v>1935724.08</v>
      </c>
      <c r="K423" s="23">
        <v>0</v>
      </c>
      <c r="L423" s="23">
        <v>0</v>
      </c>
      <c r="M423" s="23">
        <v>0</v>
      </c>
      <c r="N423" s="23">
        <v>0</v>
      </c>
      <c r="O423" s="23">
        <v>42811672.969999999</v>
      </c>
      <c r="P423" s="23">
        <v>42811672.969999999</v>
      </c>
      <c r="Q423" s="23">
        <v>0</v>
      </c>
    </row>
    <row r="424" spans="5:17" x14ac:dyDescent="0.2">
      <c r="E424" s="8">
        <f t="shared" si="6"/>
        <v>405</v>
      </c>
      <c r="F424" s="21" t="s">
        <v>690</v>
      </c>
      <c r="G424" s="21" t="s">
        <v>691</v>
      </c>
      <c r="H424" s="22"/>
      <c r="I424" s="23">
        <v>2256744.0499999998</v>
      </c>
      <c r="J424" s="23">
        <v>2256744.0499999998</v>
      </c>
      <c r="K424" s="23">
        <v>0</v>
      </c>
      <c r="L424" s="23">
        <v>90.72</v>
      </c>
      <c r="M424" s="23">
        <v>90.72</v>
      </c>
      <c r="N424" s="23">
        <v>0</v>
      </c>
      <c r="O424" s="23">
        <v>47338996.340000004</v>
      </c>
      <c r="P424" s="23">
        <v>47338996.340000004</v>
      </c>
      <c r="Q424" s="23">
        <v>0</v>
      </c>
    </row>
    <row r="425" spans="5:17" x14ac:dyDescent="0.2">
      <c r="E425" s="8">
        <f t="shared" si="6"/>
        <v>406</v>
      </c>
      <c r="F425" s="21" t="s">
        <v>692</v>
      </c>
      <c r="G425" s="21" t="s">
        <v>691</v>
      </c>
      <c r="H425" s="22"/>
      <c r="I425" s="23">
        <v>2399971.41</v>
      </c>
      <c r="J425" s="23">
        <v>2399971.41</v>
      </c>
      <c r="K425" s="23">
        <v>0</v>
      </c>
      <c r="L425" s="23">
        <v>370.72</v>
      </c>
      <c r="M425" s="23">
        <v>370.72</v>
      </c>
      <c r="N425" s="23">
        <v>0</v>
      </c>
      <c r="O425" s="23">
        <v>50011660.289999999</v>
      </c>
      <c r="P425" s="23">
        <v>50011660.289999999</v>
      </c>
      <c r="Q425" s="23">
        <v>0</v>
      </c>
    </row>
    <row r="426" spans="5:17" ht="25.5" x14ac:dyDescent="0.2">
      <c r="E426" s="8">
        <f t="shared" si="6"/>
        <v>407</v>
      </c>
      <c r="F426" s="21" t="s">
        <v>693</v>
      </c>
      <c r="G426" s="21" t="s">
        <v>694</v>
      </c>
      <c r="H426" s="22" t="s">
        <v>35</v>
      </c>
      <c r="I426" s="23">
        <v>27056864.530000001</v>
      </c>
      <c r="J426" s="23">
        <v>27056864.530000001</v>
      </c>
      <c r="K426" s="23">
        <v>0</v>
      </c>
      <c r="L426" s="23">
        <v>0</v>
      </c>
      <c r="M426" s="23">
        <v>0</v>
      </c>
      <c r="N426" s="23">
        <v>0</v>
      </c>
      <c r="O426" s="23">
        <v>255539236.25999999</v>
      </c>
      <c r="P426" s="23">
        <v>255539236.25999999</v>
      </c>
      <c r="Q426" s="23">
        <v>0</v>
      </c>
    </row>
    <row r="427" spans="5:17" ht="51" x14ac:dyDescent="0.2">
      <c r="E427" s="8">
        <f t="shared" si="6"/>
        <v>408</v>
      </c>
      <c r="F427" s="21" t="s">
        <v>695</v>
      </c>
      <c r="G427" s="21" t="s">
        <v>696</v>
      </c>
      <c r="H427" s="22" t="s">
        <v>35</v>
      </c>
      <c r="I427" s="23">
        <v>3652162.91</v>
      </c>
      <c r="J427" s="23">
        <v>3652162.91</v>
      </c>
      <c r="K427" s="23">
        <v>0</v>
      </c>
      <c r="L427" s="23">
        <v>0</v>
      </c>
      <c r="M427" s="23">
        <v>0</v>
      </c>
      <c r="N427" s="23">
        <v>0</v>
      </c>
      <c r="O427" s="23">
        <v>37494218.920000002</v>
      </c>
      <c r="P427" s="23">
        <v>37494218.920000002</v>
      </c>
      <c r="Q427" s="23">
        <v>0</v>
      </c>
    </row>
    <row r="428" spans="5:17" ht="38.25" x14ac:dyDescent="0.2">
      <c r="E428" s="8">
        <f t="shared" si="6"/>
        <v>409</v>
      </c>
      <c r="F428" s="21" t="s">
        <v>697</v>
      </c>
      <c r="G428" s="21" t="s">
        <v>698</v>
      </c>
      <c r="H428" s="22" t="s">
        <v>35</v>
      </c>
      <c r="I428" s="23">
        <v>34819.65</v>
      </c>
      <c r="J428" s="23">
        <v>34819.65</v>
      </c>
      <c r="K428" s="23">
        <v>0</v>
      </c>
      <c r="L428" s="23">
        <v>0</v>
      </c>
      <c r="M428" s="23">
        <v>0</v>
      </c>
      <c r="N428" s="23">
        <v>0</v>
      </c>
      <c r="O428" s="23">
        <v>1762834.14</v>
      </c>
      <c r="P428" s="23">
        <v>1762834.14</v>
      </c>
      <c r="Q428" s="23">
        <v>0</v>
      </c>
    </row>
    <row r="429" spans="5:17" ht="25.5" x14ac:dyDescent="0.2">
      <c r="E429" s="8">
        <f t="shared" si="6"/>
        <v>410</v>
      </c>
      <c r="F429" s="21" t="s">
        <v>699</v>
      </c>
      <c r="G429" s="21" t="s">
        <v>700</v>
      </c>
      <c r="H429" s="22" t="s">
        <v>35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2900</v>
      </c>
      <c r="P429" s="23">
        <v>2900</v>
      </c>
      <c r="Q429" s="23">
        <v>0</v>
      </c>
    </row>
    <row r="430" spans="5:17" ht="25.5" x14ac:dyDescent="0.2">
      <c r="E430" s="8">
        <f t="shared" si="6"/>
        <v>411</v>
      </c>
      <c r="F430" s="21" t="s">
        <v>701</v>
      </c>
      <c r="G430" s="21" t="s">
        <v>702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14334.33</v>
      </c>
      <c r="P430" s="23">
        <v>14334.33</v>
      </c>
      <c r="Q430" s="23">
        <v>0</v>
      </c>
    </row>
    <row r="431" spans="5:17" ht="25.5" x14ac:dyDescent="0.2">
      <c r="E431" s="8">
        <f t="shared" si="6"/>
        <v>412</v>
      </c>
      <c r="F431" s="21" t="s">
        <v>703</v>
      </c>
      <c r="G431" s="21" t="s">
        <v>704</v>
      </c>
      <c r="H431" s="22"/>
      <c r="I431" s="23">
        <v>30743847.09</v>
      </c>
      <c r="J431" s="23">
        <v>30743847.09</v>
      </c>
      <c r="K431" s="23">
        <v>0</v>
      </c>
      <c r="L431" s="23">
        <v>0</v>
      </c>
      <c r="M431" s="23">
        <v>0</v>
      </c>
      <c r="N431" s="23">
        <v>0</v>
      </c>
      <c r="O431" s="23">
        <v>294813523.64999998</v>
      </c>
      <c r="P431" s="23">
        <v>294813523.64999998</v>
      </c>
      <c r="Q431" s="23">
        <v>0</v>
      </c>
    </row>
    <row r="432" spans="5:17" ht="25.5" x14ac:dyDescent="0.2">
      <c r="E432" s="8">
        <f t="shared" si="6"/>
        <v>413</v>
      </c>
      <c r="F432" s="21" t="s">
        <v>705</v>
      </c>
      <c r="G432" s="21" t="s">
        <v>706</v>
      </c>
      <c r="H432" s="22" t="s">
        <v>35</v>
      </c>
      <c r="I432" s="23">
        <v>49987.87</v>
      </c>
      <c r="J432" s="23">
        <v>49987.87</v>
      </c>
      <c r="K432" s="23">
        <v>0</v>
      </c>
      <c r="L432" s="23">
        <v>0</v>
      </c>
      <c r="M432" s="23">
        <v>0</v>
      </c>
      <c r="N432" s="23">
        <v>0</v>
      </c>
      <c r="O432" s="23">
        <v>1158434.1299999999</v>
      </c>
      <c r="P432" s="23">
        <v>1158434.1299999999</v>
      </c>
      <c r="Q432" s="23">
        <v>0</v>
      </c>
    </row>
    <row r="433" spans="5:17" x14ac:dyDescent="0.2">
      <c r="E433" s="8">
        <f t="shared" si="6"/>
        <v>414</v>
      </c>
      <c r="F433" s="21" t="s">
        <v>707</v>
      </c>
      <c r="G433" s="21" t="s">
        <v>708</v>
      </c>
      <c r="H433" s="22" t="s">
        <v>35</v>
      </c>
      <c r="I433" s="23">
        <v>35529.9</v>
      </c>
      <c r="J433" s="23">
        <v>35529.9</v>
      </c>
      <c r="K433" s="23">
        <v>0</v>
      </c>
      <c r="L433" s="23">
        <v>0</v>
      </c>
      <c r="M433" s="23">
        <v>0</v>
      </c>
      <c r="N433" s="23">
        <v>0</v>
      </c>
      <c r="O433" s="23">
        <v>390828.9</v>
      </c>
      <c r="P433" s="23">
        <v>390828.9</v>
      </c>
      <c r="Q433" s="23">
        <v>0</v>
      </c>
    </row>
    <row r="434" spans="5:17" ht="38.25" x14ac:dyDescent="0.2">
      <c r="E434" s="8">
        <f t="shared" si="6"/>
        <v>415</v>
      </c>
      <c r="F434" s="21" t="s">
        <v>709</v>
      </c>
      <c r="G434" s="21" t="s">
        <v>710</v>
      </c>
      <c r="H434" s="22" t="s">
        <v>35</v>
      </c>
      <c r="I434" s="23">
        <v>847061.65</v>
      </c>
      <c r="J434" s="23">
        <v>847061.65</v>
      </c>
      <c r="K434" s="23">
        <v>0</v>
      </c>
      <c r="L434" s="23">
        <v>0</v>
      </c>
      <c r="M434" s="23">
        <v>0</v>
      </c>
      <c r="N434" s="23">
        <v>0</v>
      </c>
      <c r="O434" s="23">
        <v>8916077.8499999996</v>
      </c>
      <c r="P434" s="23">
        <v>8916077.8499999996</v>
      </c>
      <c r="Q434" s="23">
        <v>0</v>
      </c>
    </row>
    <row r="435" spans="5:17" ht="51" x14ac:dyDescent="0.2">
      <c r="E435" s="8">
        <f t="shared" si="6"/>
        <v>416</v>
      </c>
      <c r="F435" s="21" t="s">
        <v>711</v>
      </c>
      <c r="G435" s="21" t="s">
        <v>712</v>
      </c>
      <c r="H435" s="22" t="s">
        <v>35</v>
      </c>
      <c r="I435" s="23">
        <v>318433.19</v>
      </c>
      <c r="J435" s="23">
        <v>318433.19</v>
      </c>
      <c r="K435" s="23">
        <v>0</v>
      </c>
      <c r="L435" s="23">
        <v>0</v>
      </c>
      <c r="M435" s="23">
        <v>0</v>
      </c>
      <c r="N435" s="23">
        <v>0</v>
      </c>
      <c r="O435" s="23">
        <v>1675899.41</v>
      </c>
      <c r="P435" s="23">
        <v>1675899.41</v>
      </c>
      <c r="Q435" s="23">
        <v>0</v>
      </c>
    </row>
    <row r="436" spans="5:17" ht="51" x14ac:dyDescent="0.2">
      <c r="E436" s="8">
        <f t="shared" si="6"/>
        <v>417</v>
      </c>
      <c r="F436" s="21" t="s">
        <v>713</v>
      </c>
      <c r="G436" s="21" t="s">
        <v>714</v>
      </c>
      <c r="H436" s="22"/>
      <c r="I436" s="23">
        <v>1251012.6100000001</v>
      </c>
      <c r="J436" s="23">
        <v>1251012.6100000001</v>
      </c>
      <c r="K436" s="23">
        <v>0</v>
      </c>
      <c r="L436" s="23">
        <v>0</v>
      </c>
      <c r="M436" s="23">
        <v>0</v>
      </c>
      <c r="N436" s="23">
        <v>0</v>
      </c>
      <c r="O436" s="23">
        <v>12141240.289999999</v>
      </c>
      <c r="P436" s="23">
        <v>12141240.289999999</v>
      </c>
      <c r="Q436" s="23">
        <v>0</v>
      </c>
    </row>
    <row r="437" spans="5:17" ht="51" x14ac:dyDescent="0.2">
      <c r="E437" s="8">
        <f t="shared" si="6"/>
        <v>418</v>
      </c>
      <c r="F437" s="21" t="s">
        <v>715</v>
      </c>
      <c r="G437" s="21" t="s">
        <v>716</v>
      </c>
      <c r="H437" s="22" t="s">
        <v>35</v>
      </c>
      <c r="I437" s="23">
        <v>1558092.02</v>
      </c>
      <c r="J437" s="23">
        <v>1558092.02</v>
      </c>
      <c r="K437" s="23">
        <v>0</v>
      </c>
      <c r="L437" s="23">
        <v>0</v>
      </c>
      <c r="M437" s="23">
        <v>0</v>
      </c>
      <c r="N437" s="23">
        <v>0</v>
      </c>
      <c r="O437" s="23">
        <v>14566645.4</v>
      </c>
      <c r="P437" s="23">
        <v>14566645.4</v>
      </c>
      <c r="Q437" s="23">
        <v>0</v>
      </c>
    </row>
    <row r="438" spans="5:17" ht="51" x14ac:dyDescent="0.2">
      <c r="E438" s="8">
        <f t="shared" si="6"/>
        <v>419</v>
      </c>
      <c r="F438" s="21" t="s">
        <v>717</v>
      </c>
      <c r="G438" s="21" t="s">
        <v>718</v>
      </c>
      <c r="H438" s="22" t="s">
        <v>35</v>
      </c>
      <c r="I438" s="23">
        <v>74339.259999999995</v>
      </c>
      <c r="J438" s="23">
        <v>74339.259999999995</v>
      </c>
      <c r="K438" s="23">
        <v>0</v>
      </c>
      <c r="L438" s="23">
        <v>0</v>
      </c>
      <c r="M438" s="23">
        <v>0</v>
      </c>
      <c r="N438" s="23">
        <v>0</v>
      </c>
      <c r="O438" s="23">
        <v>1054278.81</v>
      </c>
      <c r="P438" s="23">
        <v>1054278.81</v>
      </c>
      <c r="Q438" s="23">
        <v>0</v>
      </c>
    </row>
    <row r="439" spans="5:17" x14ac:dyDescent="0.2">
      <c r="E439" s="8">
        <f t="shared" si="6"/>
        <v>420</v>
      </c>
      <c r="F439" s="21" t="s">
        <v>719</v>
      </c>
      <c r="G439" s="21" t="s">
        <v>720</v>
      </c>
      <c r="H439" s="22" t="s">
        <v>35</v>
      </c>
      <c r="I439" s="23">
        <v>1528822.35</v>
      </c>
      <c r="J439" s="23">
        <v>1528822.35</v>
      </c>
      <c r="K439" s="23">
        <v>0</v>
      </c>
      <c r="L439" s="23">
        <v>0</v>
      </c>
      <c r="M439" s="23">
        <v>0</v>
      </c>
      <c r="N439" s="23">
        <v>0</v>
      </c>
      <c r="O439" s="23">
        <v>17634181.399999999</v>
      </c>
      <c r="P439" s="23">
        <v>17634181.399999999</v>
      </c>
      <c r="Q439" s="23">
        <v>0</v>
      </c>
    </row>
    <row r="440" spans="5:17" ht="25.5" x14ac:dyDescent="0.2">
      <c r="E440" s="8">
        <f t="shared" si="6"/>
        <v>421</v>
      </c>
      <c r="F440" s="21" t="s">
        <v>721</v>
      </c>
      <c r="G440" s="21" t="s">
        <v>722</v>
      </c>
      <c r="H440" s="22" t="s">
        <v>35</v>
      </c>
      <c r="I440" s="23">
        <v>1695841.28</v>
      </c>
      <c r="J440" s="23">
        <v>1695841.28</v>
      </c>
      <c r="K440" s="23">
        <v>0</v>
      </c>
      <c r="L440" s="23">
        <v>0</v>
      </c>
      <c r="M440" s="23">
        <v>0</v>
      </c>
      <c r="N440" s="23">
        <v>0</v>
      </c>
      <c r="O440" s="23">
        <v>20898575.190000001</v>
      </c>
      <c r="P440" s="23">
        <v>20898575.190000001</v>
      </c>
      <c r="Q440" s="23">
        <v>0</v>
      </c>
    </row>
    <row r="441" spans="5:17" ht="38.25" x14ac:dyDescent="0.2">
      <c r="E441" s="8">
        <f t="shared" si="6"/>
        <v>422</v>
      </c>
      <c r="F441" s="21" t="s">
        <v>723</v>
      </c>
      <c r="G441" s="21" t="s">
        <v>724</v>
      </c>
      <c r="H441" s="22"/>
      <c r="I441" s="23">
        <v>4857094.91</v>
      </c>
      <c r="J441" s="23">
        <v>4857094.91</v>
      </c>
      <c r="K441" s="23">
        <v>0</v>
      </c>
      <c r="L441" s="23">
        <v>0</v>
      </c>
      <c r="M441" s="23">
        <v>0</v>
      </c>
      <c r="N441" s="23">
        <v>0</v>
      </c>
      <c r="O441" s="23">
        <v>54153680.799999997</v>
      </c>
      <c r="P441" s="23">
        <v>54153680.799999997</v>
      </c>
      <c r="Q441" s="23">
        <v>0</v>
      </c>
    </row>
    <row r="442" spans="5:17" ht="25.5" x14ac:dyDescent="0.2">
      <c r="E442" s="8">
        <f t="shared" si="6"/>
        <v>423</v>
      </c>
      <c r="F442" s="21" t="s">
        <v>725</v>
      </c>
      <c r="G442" s="21" t="s">
        <v>726</v>
      </c>
      <c r="H442" s="22" t="s">
        <v>35</v>
      </c>
      <c r="I442" s="23">
        <v>135543.67999999999</v>
      </c>
      <c r="J442" s="23">
        <v>135543.67999999999</v>
      </c>
      <c r="K442" s="23">
        <v>0</v>
      </c>
      <c r="L442" s="23">
        <v>0</v>
      </c>
      <c r="M442" s="23">
        <v>0</v>
      </c>
      <c r="N442" s="23">
        <v>0</v>
      </c>
      <c r="O442" s="23">
        <v>4756320.57</v>
      </c>
      <c r="P442" s="23">
        <v>4756320.57</v>
      </c>
      <c r="Q442" s="23">
        <v>0</v>
      </c>
    </row>
    <row r="443" spans="5:17" x14ac:dyDescent="0.2">
      <c r="E443" s="8">
        <f t="shared" si="6"/>
        <v>424</v>
      </c>
      <c r="F443" s="21" t="s">
        <v>727</v>
      </c>
      <c r="G443" s="21" t="s">
        <v>728</v>
      </c>
      <c r="H443" s="22" t="s">
        <v>35</v>
      </c>
      <c r="I443" s="23">
        <v>92962.23</v>
      </c>
      <c r="J443" s="23">
        <v>92962.23</v>
      </c>
      <c r="K443" s="23">
        <v>0</v>
      </c>
      <c r="L443" s="23">
        <v>0</v>
      </c>
      <c r="M443" s="23">
        <v>0</v>
      </c>
      <c r="N443" s="23">
        <v>0</v>
      </c>
      <c r="O443" s="23">
        <v>1633223.71</v>
      </c>
      <c r="P443" s="23">
        <v>1633223.71</v>
      </c>
      <c r="Q443" s="23">
        <v>0</v>
      </c>
    </row>
    <row r="444" spans="5:17" x14ac:dyDescent="0.2">
      <c r="E444" s="8">
        <f t="shared" si="6"/>
        <v>425</v>
      </c>
      <c r="F444" s="21" t="s">
        <v>729</v>
      </c>
      <c r="G444" s="21" t="s">
        <v>730</v>
      </c>
      <c r="H444" s="22" t="s">
        <v>35</v>
      </c>
      <c r="I444" s="23">
        <v>13091.52</v>
      </c>
      <c r="J444" s="23">
        <v>13091.52</v>
      </c>
      <c r="K444" s="23">
        <v>0</v>
      </c>
      <c r="L444" s="23">
        <v>0</v>
      </c>
      <c r="M444" s="23">
        <v>0</v>
      </c>
      <c r="N444" s="23">
        <v>0</v>
      </c>
      <c r="O444" s="23">
        <v>525396.5</v>
      </c>
      <c r="P444" s="23">
        <v>525396.5</v>
      </c>
      <c r="Q444" s="23">
        <v>0</v>
      </c>
    </row>
    <row r="445" spans="5:17" ht="25.5" x14ac:dyDescent="0.2">
      <c r="E445" s="8">
        <f t="shared" si="6"/>
        <v>426</v>
      </c>
      <c r="F445" s="21" t="s">
        <v>731</v>
      </c>
      <c r="G445" s="21" t="s">
        <v>732</v>
      </c>
      <c r="H445" s="22" t="s">
        <v>35</v>
      </c>
      <c r="I445" s="23">
        <v>385631.26</v>
      </c>
      <c r="J445" s="23">
        <v>385631.26</v>
      </c>
      <c r="K445" s="23">
        <v>0</v>
      </c>
      <c r="L445" s="23">
        <v>0</v>
      </c>
      <c r="M445" s="23">
        <v>0</v>
      </c>
      <c r="N445" s="23">
        <v>0</v>
      </c>
      <c r="O445" s="23">
        <v>2215604.96</v>
      </c>
      <c r="P445" s="23">
        <v>2215604.96</v>
      </c>
      <c r="Q445" s="23">
        <v>0</v>
      </c>
    </row>
    <row r="446" spans="5:17" ht="25.5" x14ac:dyDescent="0.2">
      <c r="E446" s="8">
        <f t="shared" si="6"/>
        <v>427</v>
      </c>
      <c r="F446" s="21" t="s">
        <v>733</v>
      </c>
      <c r="G446" s="21" t="s">
        <v>734</v>
      </c>
      <c r="H446" s="22"/>
      <c r="I446" s="23">
        <v>627228.68999999994</v>
      </c>
      <c r="J446" s="23">
        <v>627228.68999999994</v>
      </c>
      <c r="K446" s="23">
        <v>0</v>
      </c>
      <c r="L446" s="23">
        <v>0</v>
      </c>
      <c r="M446" s="23">
        <v>0</v>
      </c>
      <c r="N446" s="23">
        <v>0</v>
      </c>
      <c r="O446" s="23">
        <v>9130545.7400000002</v>
      </c>
      <c r="P446" s="23">
        <v>9130545.7400000002</v>
      </c>
      <c r="Q446" s="23">
        <v>0</v>
      </c>
    </row>
    <row r="447" spans="5:17" ht="25.5" x14ac:dyDescent="0.2">
      <c r="E447" s="8">
        <f t="shared" si="6"/>
        <v>428</v>
      </c>
      <c r="F447" s="21" t="s">
        <v>735</v>
      </c>
      <c r="G447" s="21" t="s">
        <v>736</v>
      </c>
      <c r="H447" s="22" t="s">
        <v>35</v>
      </c>
      <c r="I447" s="23">
        <v>395366.48</v>
      </c>
      <c r="J447" s="23">
        <v>395366.48</v>
      </c>
      <c r="K447" s="23">
        <v>0</v>
      </c>
      <c r="L447" s="23">
        <v>0</v>
      </c>
      <c r="M447" s="23">
        <v>0</v>
      </c>
      <c r="N447" s="23">
        <v>0</v>
      </c>
      <c r="O447" s="23">
        <v>4012233.84</v>
      </c>
      <c r="P447" s="23">
        <v>4012233.84</v>
      </c>
      <c r="Q447" s="23">
        <v>0</v>
      </c>
    </row>
    <row r="448" spans="5:17" x14ac:dyDescent="0.2">
      <c r="E448" s="8">
        <f t="shared" si="6"/>
        <v>429</v>
      </c>
      <c r="F448" s="21" t="s">
        <v>737</v>
      </c>
      <c r="G448" s="21" t="s">
        <v>738</v>
      </c>
      <c r="H448" s="22" t="s">
        <v>35</v>
      </c>
      <c r="I448" s="23">
        <v>52517.26</v>
      </c>
      <c r="J448" s="23">
        <v>52517.26</v>
      </c>
      <c r="K448" s="23">
        <v>0</v>
      </c>
      <c r="L448" s="23">
        <v>0</v>
      </c>
      <c r="M448" s="23">
        <v>0</v>
      </c>
      <c r="N448" s="23">
        <v>0</v>
      </c>
      <c r="O448" s="23">
        <v>1075185.3700000001</v>
      </c>
      <c r="P448" s="23">
        <v>1075185.3700000001</v>
      </c>
      <c r="Q448" s="23">
        <v>0</v>
      </c>
    </row>
    <row r="449" spans="5:17" ht="25.5" x14ac:dyDescent="0.2">
      <c r="E449" s="8">
        <f t="shared" si="6"/>
        <v>430</v>
      </c>
      <c r="F449" s="21" t="s">
        <v>739</v>
      </c>
      <c r="G449" s="21" t="s">
        <v>740</v>
      </c>
      <c r="H449" s="22" t="s">
        <v>35</v>
      </c>
      <c r="I449" s="23">
        <v>76737.62</v>
      </c>
      <c r="J449" s="23">
        <v>76737.62</v>
      </c>
      <c r="K449" s="23">
        <v>0</v>
      </c>
      <c r="L449" s="23">
        <v>0</v>
      </c>
      <c r="M449" s="23">
        <v>0</v>
      </c>
      <c r="N449" s="23">
        <v>0</v>
      </c>
      <c r="O449" s="23">
        <v>1290417.1499999999</v>
      </c>
      <c r="P449" s="23">
        <v>1290417.1499999999</v>
      </c>
      <c r="Q449" s="23">
        <v>0</v>
      </c>
    </row>
    <row r="450" spans="5:17" ht="25.5" x14ac:dyDescent="0.2">
      <c r="E450" s="8">
        <f t="shared" si="6"/>
        <v>431</v>
      </c>
      <c r="F450" s="21" t="s">
        <v>741</v>
      </c>
      <c r="G450" s="21" t="s">
        <v>742</v>
      </c>
      <c r="H450" s="22" t="s">
        <v>35</v>
      </c>
      <c r="I450" s="23">
        <v>155209.63</v>
      </c>
      <c r="J450" s="23">
        <v>155209.63</v>
      </c>
      <c r="K450" s="23">
        <v>0</v>
      </c>
      <c r="L450" s="23">
        <v>0</v>
      </c>
      <c r="M450" s="23">
        <v>0</v>
      </c>
      <c r="N450" s="23">
        <v>0</v>
      </c>
      <c r="O450" s="23">
        <v>2758513.03</v>
      </c>
      <c r="P450" s="23">
        <v>2758513.03</v>
      </c>
      <c r="Q450" s="23">
        <v>0</v>
      </c>
    </row>
    <row r="451" spans="5:17" ht="25.5" x14ac:dyDescent="0.2">
      <c r="E451" s="8">
        <f t="shared" si="6"/>
        <v>432</v>
      </c>
      <c r="F451" s="21" t="s">
        <v>743</v>
      </c>
      <c r="G451" s="21" t="s">
        <v>744</v>
      </c>
      <c r="H451" s="22" t="s">
        <v>35</v>
      </c>
      <c r="I451" s="23">
        <v>651071.82999999996</v>
      </c>
      <c r="J451" s="23">
        <v>651071.82999999996</v>
      </c>
      <c r="K451" s="23">
        <v>0</v>
      </c>
      <c r="L451" s="23">
        <v>0</v>
      </c>
      <c r="M451" s="23">
        <v>0</v>
      </c>
      <c r="N451" s="23">
        <v>0</v>
      </c>
      <c r="O451" s="23">
        <v>3013443</v>
      </c>
      <c r="P451" s="23">
        <v>3013443</v>
      </c>
      <c r="Q451" s="23">
        <v>0</v>
      </c>
    </row>
    <row r="452" spans="5:17" ht="25.5" x14ac:dyDescent="0.2">
      <c r="E452" s="8">
        <f t="shared" si="6"/>
        <v>433</v>
      </c>
      <c r="F452" s="21" t="s">
        <v>745</v>
      </c>
      <c r="G452" s="21" t="s">
        <v>746</v>
      </c>
      <c r="H452" s="22"/>
      <c r="I452" s="23">
        <v>1330902.82</v>
      </c>
      <c r="J452" s="23">
        <v>1330902.82</v>
      </c>
      <c r="K452" s="23">
        <v>0</v>
      </c>
      <c r="L452" s="23">
        <v>0</v>
      </c>
      <c r="M452" s="23">
        <v>0</v>
      </c>
      <c r="N452" s="23">
        <v>0</v>
      </c>
      <c r="O452" s="23">
        <v>12149792.390000001</v>
      </c>
      <c r="P452" s="23">
        <v>12149792.390000001</v>
      </c>
      <c r="Q452" s="23">
        <v>0</v>
      </c>
    </row>
    <row r="453" spans="5:17" x14ac:dyDescent="0.2">
      <c r="E453" s="8">
        <f t="shared" si="6"/>
        <v>434</v>
      </c>
      <c r="F453" s="21" t="s">
        <v>747</v>
      </c>
      <c r="G453" s="21" t="s">
        <v>748</v>
      </c>
      <c r="H453" s="22" t="s">
        <v>35</v>
      </c>
      <c r="I453" s="23">
        <v>42870.52</v>
      </c>
      <c r="J453" s="23">
        <v>42870.52</v>
      </c>
      <c r="K453" s="23">
        <v>0</v>
      </c>
      <c r="L453" s="23">
        <v>0</v>
      </c>
      <c r="M453" s="23">
        <v>0</v>
      </c>
      <c r="N453" s="23">
        <v>0</v>
      </c>
      <c r="O453" s="23">
        <v>514402.8</v>
      </c>
      <c r="P453" s="23">
        <v>514402.8</v>
      </c>
      <c r="Q453" s="23">
        <v>0</v>
      </c>
    </row>
    <row r="454" spans="5:17" x14ac:dyDescent="0.2">
      <c r="E454" s="8">
        <f t="shared" si="6"/>
        <v>435</v>
      </c>
      <c r="F454" s="21" t="s">
        <v>749</v>
      </c>
      <c r="G454" s="21" t="s">
        <v>750</v>
      </c>
      <c r="H454" s="22"/>
      <c r="I454" s="23">
        <v>42870.52</v>
      </c>
      <c r="J454" s="23">
        <v>42870.52</v>
      </c>
      <c r="K454" s="23">
        <v>0</v>
      </c>
      <c r="L454" s="23">
        <v>0</v>
      </c>
      <c r="M454" s="23">
        <v>0</v>
      </c>
      <c r="N454" s="23">
        <v>0</v>
      </c>
      <c r="O454" s="23">
        <v>514402.8</v>
      </c>
      <c r="P454" s="23">
        <v>514402.8</v>
      </c>
      <c r="Q454" s="23">
        <v>0</v>
      </c>
    </row>
    <row r="455" spans="5:17" ht="38.25" x14ac:dyDescent="0.2">
      <c r="E455" s="8">
        <f t="shared" si="6"/>
        <v>436</v>
      </c>
      <c r="F455" s="21" t="s">
        <v>751</v>
      </c>
      <c r="G455" s="21" t="s">
        <v>752</v>
      </c>
      <c r="H455" s="22"/>
      <c r="I455" s="23">
        <v>38852956.640000001</v>
      </c>
      <c r="J455" s="23">
        <v>38852956.640000001</v>
      </c>
      <c r="K455" s="23">
        <v>0</v>
      </c>
      <c r="L455" s="23">
        <v>0</v>
      </c>
      <c r="M455" s="23">
        <v>0</v>
      </c>
      <c r="N455" s="23">
        <v>0</v>
      </c>
      <c r="O455" s="23">
        <v>382903185.67000002</v>
      </c>
      <c r="P455" s="23">
        <v>382903185.67000002</v>
      </c>
      <c r="Q455" s="23">
        <v>0</v>
      </c>
    </row>
    <row r="456" spans="5:17" ht="38.25" x14ac:dyDescent="0.2">
      <c r="E456" s="8">
        <f t="shared" si="6"/>
        <v>437</v>
      </c>
      <c r="F456" s="21" t="s">
        <v>753</v>
      </c>
      <c r="G456" s="21" t="s">
        <v>754</v>
      </c>
      <c r="H456" s="22" t="s">
        <v>35</v>
      </c>
      <c r="I456" s="23">
        <v>2186160.98</v>
      </c>
      <c r="J456" s="23">
        <v>2186160.98</v>
      </c>
      <c r="K456" s="23">
        <v>0</v>
      </c>
      <c r="L456" s="23">
        <v>8.1999999999999993</v>
      </c>
      <c r="M456" s="23">
        <v>8.1999999999999993</v>
      </c>
      <c r="N456" s="23">
        <v>0</v>
      </c>
      <c r="O456" s="23">
        <v>18315346.91</v>
      </c>
      <c r="P456" s="23">
        <v>18315346.91</v>
      </c>
      <c r="Q456" s="23">
        <v>0</v>
      </c>
    </row>
    <row r="457" spans="5:17" ht="38.25" x14ac:dyDescent="0.2">
      <c r="E457" s="8">
        <f t="shared" si="6"/>
        <v>438</v>
      </c>
      <c r="F457" s="21" t="s">
        <v>755</v>
      </c>
      <c r="G457" s="21" t="s">
        <v>756</v>
      </c>
      <c r="H457" s="22" t="s">
        <v>35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16830.66</v>
      </c>
      <c r="P457" s="23">
        <v>16830.66</v>
      </c>
      <c r="Q457" s="23">
        <v>0</v>
      </c>
    </row>
    <row r="458" spans="5:17" x14ac:dyDescent="0.2">
      <c r="E458" s="8">
        <f t="shared" si="6"/>
        <v>439</v>
      </c>
      <c r="F458" s="21" t="s">
        <v>757</v>
      </c>
      <c r="G458" s="21" t="s">
        <v>758</v>
      </c>
      <c r="H458" s="22" t="s">
        <v>35</v>
      </c>
      <c r="I458" s="23">
        <v>2722461.01</v>
      </c>
      <c r="J458" s="23">
        <v>2722461.01</v>
      </c>
      <c r="K458" s="23">
        <v>0</v>
      </c>
      <c r="L458" s="23">
        <v>0</v>
      </c>
      <c r="M458" s="23">
        <v>0</v>
      </c>
      <c r="N458" s="23">
        <v>0</v>
      </c>
      <c r="O458" s="23">
        <v>13062084.539999999</v>
      </c>
      <c r="P458" s="23">
        <v>13062084.539999999</v>
      </c>
      <c r="Q458" s="23">
        <v>0</v>
      </c>
    </row>
    <row r="459" spans="5:17" x14ac:dyDescent="0.2">
      <c r="E459" s="8">
        <f t="shared" si="6"/>
        <v>440</v>
      </c>
      <c r="F459" s="21" t="s">
        <v>759</v>
      </c>
      <c r="G459" s="21" t="s">
        <v>760</v>
      </c>
      <c r="H459" s="22"/>
      <c r="I459" s="23">
        <v>4908621.99</v>
      </c>
      <c r="J459" s="23">
        <v>4908621.99</v>
      </c>
      <c r="K459" s="23">
        <v>0</v>
      </c>
      <c r="L459" s="23">
        <v>8.1999999999999993</v>
      </c>
      <c r="M459" s="23">
        <v>8.1999999999999993</v>
      </c>
      <c r="N459" s="23">
        <v>0</v>
      </c>
      <c r="O459" s="23">
        <v>31394262.109999999</v>
      </c>
      <c r="P459" s="23">
        <v>31394262.109999999</v>
      </c>
      <c r="Q459" s="23">
        <v>0</v>
      </c>
    </row>
    <row r="460" spans="5:17" x14ac:dyDescent="0.2">
      <c r="E460" s="8">
        <f t="shared" si="6"/>
        <v>441</v>
      </c>
      <c r="F460" s="21" t="s">
        <v>761</v>
      </c>
      <c r="G460" s="21" t="s">
        <v>760</v>
      </c>
      <c r="H460" s="22"/>
      <c r="I460" s="23">
        <v>4908621.99</v>
      </c>
      <c r="J460" s="23">
        <v>4908621.99</v>
      </c>
      <c r="K460" s="23">
        <v>0</v>
      </c>
      <c r="L460" s="23">
        <v>8.1999999999999993</v>
      </c>
      <c r="M460" s="23">
        <v>8.1999999999999993</v>
      </c>
      <c r="N460" s="23">
        <v>0</v>
      </c>
      <c r="O460" s="23">
        <v>31394262.109999999</v>
      </c>
      <c r="P460" s="23">
        <v>31394262.109999999</v>
      </c>
      <c r="Q460" s="23">
        <v>0</v>
      </c>
    </row>
    <row r="461" spans="5:17" ht="38.25" x14ac:dyDescent="0.2">
      <c r="E461" s="8">
        <f t="shared" si="6"/>
        <v>442</v>
      </c>
      <c r="F461" s="21" t="s">
        <v>762</v>
      </c>
      <c r="G461" s="21" t="s">
        <v>763</v>
      </c>
      <c r="H461" s="22" t="s">
        <v>35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2102247.94</v>
      </c>
      <c r="P461" s="23">
        <v>2102247.94</v>
      </c>
      <c r="Q461" s="23">
        <v>0</v>
      </c>
    </row>
    <row r="462" spans="5:17" ht="51" x14ac:dyDescent="0.2">
      <c r="E462" s="8">
        <f t="shared" si="6"/>
        <v>443</v>
      </c>
      <c r="F462" s="21" t="s">
        <v>764</v>
      </c>
      <c r="G462" s="21" t="s">
        <v>765</v>
      </c>
      <c r="H462" s="22" t="s">
        <v>35</v>
      </c>
      <c r="I462" s="23">
        <v>39829058.880000003</v>
      </c>
      <c r="J462" s="23">
        <v>39829058.880000003</v>
      </c>
      <c r="K462" s="23">
        <v>0</v>
      </c>
      <c r="L462" s="23">
        <v>26875190.59</v>
      </c>
      <c r="M462" s="23">
        <v>26875190.59</v>
      </c>
      <c r="N462" s="23">
        <v>0</v>
      </c>
      <c r="O462" s="23">
        <v>184266566.30000001</v>
      </c>
      <c r="P462" s="23">
        <v>184266566.30000001</v>
      </c>
      <c r="Q462" s="23">
        <v>0</v>
      </c>
    </row>
    <row r="463" spans="5:17" ht="89.25" x14ac:dyDescent="0.2">
      <c r="E463" s="8">
        <f t="shared" si="6"/>
        <v>444</v>
      </c>
      <c r="F463" s="21" t="s">
        <v>766</v>
      </c>
      <c r="G463" s="21" t="s">
        <v>767</v>
      </c>
      <c r="H463" s="22" t="s">
        <v>35</v>
      </c>
      <c r="I463" s="23">
        <v>53773.08</v>
      </c>
      <c r="J463" s="23">
        <v>53773.08</v>
      </c>
      <c r="K463" s="23">
        <v>0</v>
      </c>
      <c r="L463" s="23">
        <v>399613.02</v>
      </c>
      <c r="M463" s="23">
        <v>399613.02</v>
      </c>
      <c r="N463" s="23">
        <v>0</v>
      </c>
      <c r="O463" s="23">
        <v>12026207.17</v>
      </c>
      <c r="P463" s="23">
        <v>12026207.17</v>
      </c>
      <c r="Q463" s="23">
        <v>0</v>
      </c>
    </row>
    <row r="464" spans="5:17" ht="51" x14ac:dyDescent="0.2">
      <c r="E464" s="8">
        <f t="shared" si="6"/>
        <v>445</v>
      </c>
      <c r="F464" s="21" t="s">
        <v>768</v>
      </c>
      <c r="G464" s="21" t="s">
        <v>769</v>
      </c>
      <c r="H464" s="22" t="s">
        <v>35</v>
      </c>
      <c r="I464" s="23">
        <v>30830</v>
      </c>
      <c r="J464" s="23">
        <v>30830</v>
      </c>
      <c r="K464" s="23">
        <v>0</v>
      </c>
      <c r="L464" s="23">
        <v>400036.05</v>
      </c>
      <c r="M464" s="23">
        <v>400036.05</v>
      </c>
      <c r="N464" s="23">
        <v>0</v>
      </c>
      <c r="O464" s="23">
        <v>0</v>
      </c>
      <c r="P464" s="23">
        <v>0</v>
      </c>
      <c r="Q464" s="23">
        <v>0</v>
      </c>
    </row>
    <row r="465" spans="5:17" ht="51" x14ac:dyDescent="0.2">
      <c r="E465" s="8">
        <f t="shared" si="6"/>
        <v>446</v>
      </c>
      <c r="F465" s="21" t="s">
        <v>768</v>
      </c>
      <c r="G465" s="21" t="s">
        <v>769</v>
      </c>
      <c r="H465" s="22" t="s">
        <v>46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-4553451.53</v>
      </c>
      <c r="P465" s="23">
        <v>-4553451.53</v>
      </c>
      <c r="Q465" s="23">
        <v>0</v>
      </c>
    </row>
    <row r="466" spans="5:17" ht="38.25" x14ac:dyDescent="0.2">
      <c r="E466" s="8">
        <f t="shared" si="6"/>
        <v>447</v>
      </c>
      <c r="F466" s="21" t="s">
        <v>770</v>
      </c>
      <c r="G466" s="21" t="s">
        <v>771</v>
      </c>
      <c r="H466" s="22" t="s">
        <v>35</v>
      </c>
      <c r="I466" s="23">
        <v>6113938.2800000003</v>
      </c>
      <c r="J466" s="23">
        <v>6113938.2800000003</v>
      </c>
      <c r="K466" s="23">
        <v>0</v>
      </c>
      <c r="L466" s="23">
        <v>2535886.7999999998</v>
      </c>
      <c r="M466" s="23">
        <v>2535886.7999999998</v>
      </c>
      <c r="N466" s="23">
        <v>0</v>
      </c>
      <c r="O466" s="23">
        <v>8457447.0800000001</v>
      </c>
      <c r="P466" s="23">
        <v>8457447.0800000001</v>
      </c>
      <c r="Q466" s="23">
        <v>0</v>
      </c>
    </row>
    <row r="467" spans="5:17" ht="51" x14ac:dyDescent="0.2">
      <c r="E467" s="8">
        <f t="shared" si="6"/>
        <v>448</v>
      </c>
      <c r="F467" s="21" t="s">
        <v>772</v>
      </c>
      <c r="G467" s="21" t="s">
        <v>773</v>
      </c>
      <c r="H467" s="22" t="s">
        <v>35</v>
      </c>
      <c r="I467" s="23">
        <v>78744.759999999995</v>
      </c>
      <c r="J467" s="23">
        <v>78744.759999999995</v>
      </c>
      <c r="K467" s="23">
        <v>0</v>
      </c>
      <c r="L467" s="23">
        <v>219214.23</v>
      </c>
      <c r="M467" s="23">
        <v>219214.23</v>
      </c>
      <c r="N467" s="23">
        <v>0</v>
      </c>
      <c r="O467" s="23">
        <v>481502.59</v>
      </c>
      <c r="P467" s="23">
        <v>481502.59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774</v>
      </c>
      <c r="G468" s="21" t="s">
        <v>775</v>
      </c>
      <c r="H468" s="22"/>
      <c r="I468" s="23">
        <v>46106345</v>
      </c>
      <c r="J468" s="23">
        <v>46106345</v>
      </c>
      <c r="K468" s="23">
        <v>0</v>
      </c>
      <c r="L468" s="23">
        <v>30429940.690000001</v>
      </c>
      <c r="M468" s="23">
        <v>30429940.690000001</v>
      </c>
      <c r="N468" s="23">
        <v>0</v>
      </c>
      <c r="O468" s="23">
        <v>202780519.55000001</v>
      </c>
      <c r="P468" s="23">
        <v>202780519.55000001</v>
      </c>
      <c r="Q468" s="23">
        <v>0</v>
      </c>
    </row>
    <row r="469" spans="5:17" x14ac:dyDescent="0.2">
      <c r="E469" s="8">
        <f t="shared" si="7"/>
        <v>450</v>
      </c>
      <c r="F469" s="21" t="s">
        <v>776</v>
      </c>
      <c r="G469" s="21" t="s">
        <v>775</v>
      </c>
      <c r="H469" s="22"/>
      <c r="I469" s="23">
        <v>46106345</v>
      </c>
      <c r="J469" s="23">
        <v>46106345</v>
      </c>
      <c r="K469" s="23">
        <v>0</v>
      </c>
      <c r="L469" s="23">
        <v>30429940.690000001</v>
      </c>
      <c r="M469" s="23">
        <v>30429940.690000001</v>
      </c>
      <c r="N469" s="23">
        <v>0</v>
      </c>
      <c r="O469" s="23">
        <v>202780519.55000001</v>
      </c>
      <c r="P469" s="23">
        <v>202780519.55000001</v>
      </c>
      <c r="Q469" s="23">
        <v>0</v>
      </c>
    </row>
    <row r="470" spans="5:17" x14ac:dyDescent="0.2">
      <c r="E470" s="8">
        <f t="shared" si="7"/>
        <v>451</v>
      </c>
      <c r="F470" s="21" t="s">
        <v>777</v>
      </c>
      <c r="G470" s="21" t="s">
        <v>778</v>
      </c>
      <c r="H470" s="22" t="s">
        <v>35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1399088</v>
      </c>
      <c r="P470" s="23">
        <v>1399088</v>
      </c>
      <c r="Q470" s="23">
        <v>0</v>
      </c>
    </row>
    <row r="471" spans="5:17" x14ac:dyDescent="0.2">
      <c r="E471" s="8">
        <f t="shared" si="7"/>
        <v>452</v>
      </c>
      <c r="F471" s="21" t="s">
        <v>779</v>
      </c>
      <c r="G471" s="21" t="s">
        <v>778</v>
      </c>
      <c r="H471" s="22"/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1399088</v>
      </c>
      <c r="P471" s="23">
        <v>1399088</v>
      </c>
      <c r="Q471" s="23">
        <v>0</v>
      </c>
    </row>
    <row r="472" spans="5:17" x14ac:dyDescent="0.2">
      <c r="E472" s="8">
        <f t="shared" si="7"/>
        <v>453</v>
      </c>
      <c r="F472" s="21" t="s">
        <v>780</v>
      </c>
      <c r="G472" s="21" t="s">
        <v>778</v>
      </c>
      <c r="H472" s="22"/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1399088</v>
      </c>
      <c r="P472" s="23">
        <v>1399088</v>
      </c>
      <c r="Q472" s="23">
        <v>0</v>
      </c>
    </row>
    <row r="473" spans="5:17" x14ac:dyDescent="0.2">
      <c r="E473" s="8">
        <f t="shared" si="7"/>
        <v>454</v>
      </c>
      <c r="F473" s="21" t="s">
        <v>781</v>
      </c>
      <c r="G473" s="21"/>
      <c r="H473" s="22"/>
      <c r="I473" s="23">
        <v>131538734.02</v>
      </c>
      <c r="J473" s="23">
        <v>131538734.02</v>
      </c>
      <c r="K473" s="23">
        <v>0</v>
      </c>
      <c r="L473" s="23">
        <v>32790012.190000001</v>
      </c>
      <c r="M473" s="23">
        <v>32790012.190000001</v>
      </c>
      <c r="N473" s="23">
        <v>0</v>
      </c>
      <c r="O473" s="23">
        <v>1134891257.3599999</v>
      </c>
      <c r="P473" s="23">
        <v>1134891257.3599999</v>
      </c>
      <c r="Q473" s="23">
        <v>0</v>
      </c>
    </row>
    <row r="474" spans="5:17" ht="25.5" x14ac:dyDescent="0.2">
      <c r="E474" s="8">
        <f t="shared" si="7"/>
        <v>455</v>
      </c>
      <c r="F474" s="21" t="s">
        <v>782</v>
      </c>
      <c r="G474" s="21"/>
      <c r="H474" s="22"/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-56941362.530000001</v>
      </c>
      <c r="P474" s="23">
        <v>-56941362.530000001</v>
      </c>
      <c r="Q474" s="23">
        <v>0</v>
      </c>
    </row>
    <row r="475" spans="5:17" x14ac:dyDescent="0.2">
      <c r="E475" s="8">
        <f t="shared" si="7"/>
        <v>456</v>
      </c>
      <c r="F475" s="21" t="s">
        <v>783</v>
      </c>
      <c r="G475" s="21" t="s">
        <v>784</v>
      </c>
      <c r="H475" s="22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5:17" x14ac:dyDescent="0.2">
      <c r="E476" s="8">
        <f t="shared" si="7"/>
        <v>457</v>
      </c>
      <c r="F476" s="21" t="s">
        <v>785</v>
      </c>
      <c r="G476" s="21" t="s">
        <v>786</v>
      </c>
      <c r="H476" s="22" t="s">
        <v>35</v>
      </c>
      <c r="I476" s="23">
        <v>796394889.53999996</v>
      </c>
      <c r="J476" s="23">
        <v>745609107.64999998</v>
      </c>
      <c r="K476" s="23">
        <v>50785781.890000001</v>
      </c>
      <c r="L476" s="23">
        <v>167039038.22</v>
      </c>
      <c r="M476" s="23">
        <v>131420087.37</v>
      </c>
      <c r="N476" s="23">
        <v>35618950.850000001</v>
      </c>
      <c r="O476" s="23">
        <v>3837838658.02</v>
      </c>
      <c r="P476" s="23">
        <v>3446446007.4899998</v>
      </c>
      <c r="Q476" s="23">
        <v>391392650.52999997</v>
      </c>
    </row>
    <row r="477" spans="5:17" ht="38.25" x14ac:dyDescent="0.2">
      <c r="E477" s="8">
        <f t="shared" si="7"/>
        <v>458</v>
      </c>
      <c r="F477" s="21" t="s">
        <v>787</v>
      </c>
      <c r="G477" s="21" t="s">
        <v>788</v>
      </c>
      <c r="H477" s="22"/>
      <c r="I477" s="23">
        <v>796394889.53999996</v>
      </c>
      <c r="J477" s="23">
        <v>745609107.64999998</v>
      </c>
      <c r="K477" s="23">
        <v>50785781.890000001</v>
      </c>
      <c r="L477" s="23">
        <v>167039038.22</v>
      </c>
      <c r="M477" s="23">
        <v>131420087.37</v>
      </c>
      <c r="N477" s="23">
        <v>35618950.850000001</v>
      </c>
      <c r="O477" s="23">
        <v>3837838658.02</v>
      </c>
      <c r="P477" s="23">
        <v>3446446007.4899998</v>
      </c>
      <c r="Q477" s="23">
        <v>391392650.52999997</v>
      </c>
    </row>
    <row r="478" spans="5:17" ht="38.25" x14ac:dyDescent="0.2">
      <c r="E478" s="8">
        <f t="shared" si="7"/>
        <v>459</v>
      </c>
      <c r="F478" s="21" t="s">
        <v>789</v>
      </c>
      <c r="G478" s="21" t="s">
        <v>790</v>
      </c>
      <c r="H478" s="22"/>
      <c r="I478" s="23">
        <v>796394889.53999996</v>
      </c>
      <c r="J478" s="23">
        <v>745609107.64999998</v>
      </c>
      <c r="K478" s="23">
        <v>50785781.890000001</v>
      </c>
      <c r="L478" s="23">
        <v>167039038.22</v>
      </c>
      <c r="M478" s="23">
        <v>131420087.37</v>
      </c>
      <c r="N478" s="23">
        <v>35618950.850000001</v>
      </c>
      <c r="O478" s="23">
        <v>3837838658.02</v>
      </c>
      <c r="P478" s="23">
        <v>3446446007.4899998</v>
      </c>
      <c r="Q478" s="23">
        <v>391392650.52999997</v>
      </c>
    </row>
    <row r="479" spans="5:17" ht="38.25" x14ac:dyDescent="0.2">
      <c r="E479" s="8">
        <f t="shared" si="7"/>
        <v>460</v>
      </c>
      <c r="F479" s="21" t="s">
        <v>791</v>
      </c>
      <c r="G479" s="21" t="s">
        <v>792</v>
      </c>
      <c r="H479" s="22" t="s">
        <v>35</v>
      </c>
      <c r="I479" s="23">
        <v>278950106.94999999</v>
      </c>
      <c r="J479" s="23">
        <v>277866533.87</v>
      </c>
      <c r="K479" s="23">
        <v>1083573.08</v>
      </c>
      <c r="L479" s="23">
        <v>304443558.44</v>
      </c>
      <c r="M479" s="23">
        <v>303359985.36000001</v>
      </c>
      <c r="N479" s="23">
        <v>1083573.08</v>
      </c>
      <c r="O479" s="23">
        <v>1490974346.6600001</v>
      </c>
      <c r="P479" s="23">
        <v>1490974346.6600001</v>
      </c>
      <c r="Q479" s="23">
        <v>0</v>
      </c>
    </row>
    <row r="480" spans="5:17" ht="38.25" x14ac:dyDescent="0.2">
      <c r="E480" s="8">
        <f t="shared" si="7"/>
        <v>461</v>
      </c>
      <c r="F480" s="21" t="s">
        <v>793</v>
      </c>
      <c r="G480" s="21" t="s">
        <v>794</v>
      </c>
      <c r="H480" s="22"/>
      <c r="I480" s="23">
        <v>278950106.94999999</v>
      </c>
      <c r="J480" s="23">
        <v>277866533.87</v>
      </c>
      <c r="K480" s="23">
        <v>1083573.08</v>
      </c>
      <c r="L480" s="23">
        <v>304443558.44</v>
      </c>
      <c r="M480" s="23">
        <v>303359985.36000001</v>
      </c>
      <c r="N480" s="23">
        <v>1083573.08</v>
      </c>
      <c r="O480" s="23">
        <v>1490974346.6600001</v>
      </c>
      <c r="P480" s="23">
        <v>1490974346.6600001</v>
      </c>
      <c r="Q480" s="23">
        <v>0</v>
      </c>
    </row>
    <row r="481" spans="5:17" ht="38.25" x14ac:dyDescent="0.2">
      <c r="E481" s="8">
        <f t="shared" si="7"/>
        <v>462</v>
      </c>
      <c r="F481" s="21" t="s">
        <v>795</v>
      </c>
      <c r="G481" s="21" t="s">
        <v>796</v>
      </c>
      <c r="H481" s="22"/>
      <c r="I481" s="23">
        <v>278950106.94999999</v>
      </c>
      <c r="J481" s="23">
        <v>277866533.87</v>
      </c>
      <c r="K481" s="23">
        <v>1083573.08</v>
      </c>
      <c r="L481" s="23">
        <v>304443558.44</v>
      </c>
      <c r="M481" s="23">
        <v>303359985.36000001</v>
      </c>
      <c r="N481" s="23">
        <v>1083573.08</v>
      </c>
      <c r="O481" s="23">
        <v>1490974346.6600001</v>
      </c>
      <c r="P481" s="23">
        <v>1490974346.6600001</v>
      </c>
      <c r="Q481" s="23">
        <v>0</v>
      </c>
    </row>
    <row r="482" spans="5:17" ht="38.25" x14ac:dyDescent="0.2">
      <c r="E482" s="8">
        <f t="shared" si="7"/>
        <v>463</v>
      </c>
      <c r="F482" s="21" t="s">
        <v>797</v>
      </c>
      <c r="G482" s="21" t="s">
        <v>798</v>
      </c>
      <c r="H482" s="22" t="s">
        <v>35</v>
      </c>
      <c r="I482" s="23">
        <v>2459367197.9000001</v>
      </c>
      <c r="J482" s="23">
        <v>0</v>
      </c>
      <c r="K482" s="23">
        <v>2459367197.9000001</v>
      </c>
      <c r="L482" s="23">
        <v>2417639357.9000001</v>
      </c>
      <c r="M482" s="23">
        <v>0</v>
      </c>
      <c r="N482" s="23">
        <v>2417639357.9000001</v>
      </c>
      <c r="O482" s="23">
        <v>41727840</v>
      </c>
      <c r="P482" s="23">
        <v>0</v>
      </c>
      <c r="Q482" s="23">
        <v>41727840</v>
      </c>
    </row>
    <row r="483" spans="5:17" ht="51" x14ac:dyDescent="0.2">
      <c r="E483" s="8">
        <f t="shared" si="7"/>
        <v>464</v>
      </c>
      <c r="F483" s="21" t="s">
        <v>799</v>
      </c>
      <c r="G483" s="21" t="s">
        <v>800</v>
      </c>
      <c r="H483" s="22" t="s">
        <v>35</v>
      </c>
      <c r="I483" s="23">
        <v>8634823.3200000003</v>
      </c>
      <c r="J483" s="23">
        <v>8634823.3200000003</v>
      </c>
      <c r="K483" s="23">
        <v>0</v>
      </c>
      <c r="L483" s="23">
        <v>0</v>
      </c>
      <c r="M483" s="23">
        <v>0</v>
      </c>
      <c r="N483" s="23">
        <v>0</v>
      </c>
      <c r="O483" s="23">
        <v>8634823.3200000003</v>
      </c>
      <c r="P483" s="23">
        <v>8634823.3200000003</v>
      </c>
      <c r="Q483" s="23">
        <v>0</v>
      </c>
    </row>
    <row r="484" spans="5:17" ht="25.5" x14ac:dyDescent="0.2">
      <c r="E484" s="8">
        <f t="shared" si="7"/>
        <v>465</v>
      </c>
      <c r="F484" s="21" t="s">
        <v>801</v>
      </c>
      <c r="G484" s="21" t="s">
        <v>802</v>
      </c>
      <c r="H484" s="22"/>
      <c r="I484" s="23">
        <v>2468002021.2199998</v>
      </c>
      <c r="J484" s="23">
        <v>8634823.3200000003</v>
      </c>
      <c r="K484" s="23">
        <v>2459367197.9000001</v>
      </c>
      <c r="L484" s="23">
        <v>2417639357.9000001</v>
      </c>
      <c r="M484" s="23">
        <v>0</v>
      </c>
      <c r="N484" s="23">
        <v>2417639357.9000001</v>
      </c>
      <c r="O484" s="23">
        <v>50362663.32</v>
      </c>
      <c r="P484" s="23">
        <v>8634823.3200000003</v>
      </c>
      <c r="Q484" s="23">
        <v>41727840</v>
      </c>
    </row>
    <row r="485" spans="5:17" ht="51" x14ac:dyDescent="0.2">
      <c r="E485" s="8">
        <f t="shared" si="7"/>
        <v>466</v>
      </c>
      <c r="F485" s="21" t="s">
        <v>803</v>
      </c>
      <c r="G485" s="21" t="s">
        <v>804</v>
      </c>
      <c r="H485" s="22"/>
      <c r="I485" s="23">
        <v>2468002021.2199998</v>
      </c>
      <c r="J485" s="23">
        <v>8634823.3200000003</v>
      </c>
      <c r="K485" s="23">
        <v>2459367197.9000001</v>
      </c>
      <c r="L485" s="23">
        <v>2417639357.9000001</v>
      </c>
      <c r="M485" s="23">
        <v>0</v>
      </c>
      <c r="N485" s="23">
        <v>2417639357.9000001</v>
      </c>
      <c r="O485" s="23">
        <v>50362663.32</v>
      </c>
      <c r="P485" s="23">
        <v>8634823.3200000003</v>
      </c>
      <c r="Q485" s="23">
        <v>41727840</v>
      </c>
    </row>
    <row r="486" spans="5:17" x14ac:dyDescent="0.2">
      <c r="E486" s="8">
        <f t="shared" si="7"/>
        <v>467</v>
      </c>
      <c r="F486" s="21" t="s">
        <v>805</v>
      </c>
      <c r="G486" s="21" t="s">
        <v>806</v>
      </c>
      <c r="H486" s="22" t="s">
        <v>35</v>
      </c>
      <c r="I486" s="23">
        <v>96017622.069999993</v>
      </c>
      <c r="J486" s="23">
        <v>91045883.730000004</v>
      </c>
      <c r="K486" s="23">
        <v>4971738.34</v>
      </c>
      <c r="L486" s="23">
        <v>84867023.269999996</v>
      </c>
      <c r="M486" s="23">
        <v>81947019.109999999</v>
      </c>
      <c r="N486" s="23">
        <v>2920004.16</v>
      </c>
      <c r="O486" s="23">
        <v>2992364252.3000002</v>
      </c>
      <c r="P486" s="23">
        <v>2959819906.54</v>
      </c>
      <c r="Q486" s="23">
        <v>32544345.760000002</v>
      </c>
    </row>
    <row r="487" spans="5:17" x14ac:dyDescent="0.2">
      <c r="E487" s="8">
        <f t="shared" si="7"/>
        <v>468</v>
      </c>
      <c r="F487" s="21" t="s">
        <v>807</v>
      </c>
      <c r="G487" s="21" t="s">
        <v>806</v>
      </c>
      <c r="H487" s="22"/>
      <c r="I487" s="23">
        <v>96017622.069999993</v>
      </c>
      <c r="J487" s="23">
        <v>91045883.730000004</v>
      </c>
      <c r="K487" s="23">
        <v>4971738.34</v>
      </c>
      <c r="L487" s="23">
        <v>84867023.269999996</v>
      </c>
      <c r="M487" s="23">
        <v>81947019.109999999</v>
      </c>
      <c r="N487" s="23">
        <v>2920004.16</v>
      </c>
      <c r="O487" s="23">
        <v>2992364252.3000002</v>
      </c>
      <c r="P487" s="23">
        <v>2959819906.54</v>
      </c>
      <c r="Q487" s="23">
        <v>32544345.760000002</v>
      </c>
    </row>
    <row r="488" spans="5:17" x14ac:dyDescent="0.2">
      <c r="E488" s="8">
        <f t="shared" si="7"/>
        <v>469</v>
      </c>
      <c r="F488" s="21" t="s">
        <v>808</v>
      </c>
      <c r="G488" s="21" t="s">
        <v>809</v>
      </c>
      <c r="H488" s="22" t="s">
        <v>35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167111957</v>
      </c>
      <c r="P488" s="23">
        <v>167111957</v>
      </c>
      <c r="Q488" s="23">
        <v>0</v>
      </c>
    </row>
    <row r="489" spans="5:17" ht="25.5" x14ac:dyDescent="0.2">
      <c r="E489" s="8">
        <f t="shared" si="7"/>
        <v>470</v>
      </c>
      <c r="F489" s="21" t="s">
        <v>810</v>
      </c>
      <c r="G489" s="21" t="s">
        <v>811</v>
      </c>
      <c r="H489" s="22" t="s">
        <v>35</v>
      </c>
      <c r="I489" s="23">
        <v>22590000</v>
      </c>
      <c r="J489" s="23">
        <v>22590000</v>
      </c>
      <c r="K489" s="23">
        <v>0</v>
      </c>
      <c r="L489" s="23">
        <v>21886500</v>
      </c>
      <c r="M489" s="23">
        <v>21886500</v>
      </c>
      <c r="N489" s="23">
        <v>0</v>
      </c>
      <c r="O489" s="23">
        <v>1067985604.9400001</v>
      </c>
      <c r="P489" s="23">
        <v>1067985604.9400001</v>
      </c>
      <c r="Q489" s="23">
        <v>0</v>
      </c>
    </row>
    <row r="490" spans="5:17" ht="25.5" x14ac:dyDescent="0.2">
      <c r="E490" s="8">
        <f t="shared" si="7"/>
        <v>471</v>
      </c>
      <c r="F490" s="21" t="s">
        <v>812</v>
      </c>
      <c r="G490" s="21" t="s">
        <v>813</v>
      </c>
      <c r="H490" s="22" t="s">
        <v>35</v>
      </c>
      <c r="I490" s="23">
        <v>55085000</v>
      </c>
      <c r="J490" s="23">
        <v>55085000</v>
      </c>
      <c r="K490" s="23">
        <v>0</v>
      </c>
      <c r="L490" s="23">
        <v>5660000</v>
      </c>
      <c r="M490" s="23">
        <v>5660000</v>
      </c>
      <c r="N490" s="23">
        <v>0</v>
      </c>
      <c r="O490" s="23">
        <v>657478091</v>
      </c>
      <c r="P490" s="23">
        <v>657478091</v>
      </c>
      <c r="Q490" s="23">
        <v>0</v>
      </c>
    </row>
    <row r="491" spans="5:17" x14ac:dyDescent="0.2">
      <c r="E491" s="8">
        <f t="shared" si="7"/>
        <v>472</v>
      </c>
      <c r="F491" s="21" t="s">
        <v>814</v>
      </c>
      <c r="G491" s="21" t="s">
        <v>815</v>
      </c>
      <c r="H491" s="22"/>
      <c r="I491" s="23">
        <v>77675000</v>
      </c>
      <c r="J491" s="23">
        <v>77675000</v>
      </c>
      <c r="K491" s="23">
        <v>0</v>
      </c>
      <c r="L491" s="23">
        <v>27546500</v>
      </c>
      <c r="M491" s="23">
        <v>27546500</v>
      </c>
      <c r="N491" s="23">
        <v>0</v>
      </c>
      <c r="O491" s="23">
        <v>1892575652.9400001</v>
      </c>
      <c r="P491" s="23">
        <v>1892575652.9400001</v>
      </c>
      <c r="Q491" s="23">
        <v>0</v>
      </c>
    </row>
    <row r="492" spans="5:17" ht="25.5" x14ac:dyDescent="0.2">
      <c r="E492" s="8">
        <f t="shared" si="7"/>
        <v>473</v>
      </c>
      <c r="F492" s="21" t="s">
        <v>816</v>
      </c>
      <c r="G492" s="21" t="s">
        <v>817</v>
      </c>
      <c r="H492" s="22"/>
      <c r="I492" s="23">
        <v>173692622.06999999</v>
      </c>
      <c r="J492" s="23">
        <v>168720883.72999999</v>
      </c>
      <c r="K492" s="23">
        <v>4971738.34</v>
      </c>
      <c r="L492" s="23">
        <v>112413523.27</v>
      </c>
      <c r="M492" s="23">
        <v>109493519.11</v>
      </c>
      <c r="N492" s="23">
        <v>2920004.16</v>
      </c>
      <c r="O492" s="23">
        <v>4884939905.2399998</v>
      </c>
      <c r="P492" s="23">
        <v>4852395559.4799995</v>
      </c>
      <c r="Q492" s="23">
        <v>32544345.760000002</v>
      </c>
    </row>
    <row r="493" spans="5:17" ht="76.5" x14ac:dyDescent="0.2">
      <c r="E493" s="8">
        <f t="shared" si="7"/>
        <v>474</v>
      </c>
      <c r="F493" s="21" t="s">
        <v>818</v>
      </c>
      <c r="G493" s="21" t="s">
        <v>819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179091.05</v>
      </c>
      <c r="P493" s="23">
        <v>179091.05</v>
      </c>
      <c r="Q493" s="23">
        <v>0</v>
      </c>
    </row>
    <row r="494" spans="5:17" ht="25.5" x14ac:dyDescent="0.2">
      <c r="E494" s="8">
        <f t="shared" si="7"/>
        <v>475</v>
      </c>
      <c r="F494" s="21" t="s">
        <v>820</v>
      </c>
      <c r="G494" s="21" t="s">
        <v>821</v>
      </c>
      <c r="H494" s="22"/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179091.05</v>
      </c>
      <c r="P494" s="23">
        <v>179091.05</v>
      </c>
      <c r="Q494" s="23">
        <v>0</v>
      </c>
    </row>
    <row r="495" spans="5:17" ht="63.75" x14ac:dyDescent="0.2">
      <c r="E495" s="8">
        <f t="shared" si="7"/>
        <v>476</v>
      </c>
      <c r="F495" s="21" t="s">
        <v>822</v>
      </c>
      <c r="G495" s="21" t="s">
        <v>823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93606.87</v>
      </c>
      <c r="P495" s="23">
        <v>93606.87</v>
      </c>
      <c r="Q495" s="23">
        <v>0</v>
      </c>
    </row>
    <row r="496" spans="5:17" ht="38.25" x14ac:dyDescent="0.2">
      <c r="E496" s="8">
        <f t="shared" si="7"/>
        <v>477</v>
      </c>
      <c r="F496" s="21" t="s">
        <v>824</v>
      </c>
      <c r="G496" s="21" t="s">
        <v>825</v>
      </c>
      <c r="H496" s="22" t="s">
        <v>35</v>
      </c>
      <c r="I496" s="23">
        <v>0</v>
      </c>
      <c r="J496" s="23">
        <v>0</v>
      </c>
      <c r="K496" s="23">
        <v>0</v>
      </c>
      <c r="L496" s="23">
        <v>121811.97</v>
      </c>
      <c r="M496" s="23">
        <v>121811.97</v>
      </c>
      <c r="N496" s="23">
        <v>0</v>
      </c>
      <c r="O496" s="23">
        <v>129846620.15000001</v>
      </c>
      <c r="P496" s="23">
        <v>129846620.15000001</v>
      </c>
      <c r="Q496" s="23">
        <v>0</v>
      </c>
    </row>
    <row r="497" spans="5:17" ht="38.25" x14ac:dyDescent="0.2">
      <c r="E497" s="8">
        <f t="shared" si="7"/>
        <v>478</v>
      </c>
      <c r="F497" s="21" t="s">
        <v>826</v>
      </c>
      <c r="G497" s="21" t="s">
        <v>827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13719176.24</v>
      </c>
      <c r="P497" s="23">
        <v>13719176.24</v>
      </c>
      <c r="Q497" s="23">
        <v>0</v>
      </c>
    </row>
    <row r="498" spans="5:17" ht="38.25" x14ac:dyDescent="0.2">
      <c r="E498" s="8">
        <f t="shared" si="7"/>
        <v>479</v>
      </c>
      <c r="F498" s="21" t="s">
        <v>828</v>
      </c>
      <c r="G498" s="21" t="s">
        <v>829</v>
      </c>
      <c r="H498" s="22" t="s">
        <v>35</v>
      </c>
      <c r="I498" s="23">
        <v>8590.35</v>
      </c>
      <c r="J498" s="23">
        <v>0</v>
      </c>
      <c r="K498" s="23">
        <v>8590.35</v>
      </c>
      <c r="L498" s="23">
        <v>5083.5600000000004</v>
      </c>
      <c r="M498" s="23">
        <v>0</v>
      </c>
      <c r="N498" s="23">
        <v>5083.5600000000004</v>
      </c>
      <c r="O498" s="23">
        <v>839304.62</v>
      </c>
      <c r="P498" s="23">
        <v>645945.15</v>
      </c>
      <c r="Q498" s="23">
        <v>193359.47</v>
      </c>
    </row>
    <row r="499" spans="5:17" ht="38.25" x14ac:dyDescent="0.2">
      <c r="E499" s="8">
        <f t="shared" si="7"/>
        <v>480</v>
      </c>
      <c r="F499" s="21" t="s">
        <v>830</v>
      </c>
      <c r="G499" s="21" t="s">
        <v>831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11170</v>
      </c>
      <c r="P499" s="23">
        <v>11170</v>
      </c>
      <c r="Q499" s="23">
        <v>0</v>
      </c>
    </row>
    <row r="500" spans="5:17" ht="38.25" x14ac:dyDescent="0.2">
      <c r="E500" s="8">
        <f t="shared" si="7"/>
        <v>481</v>
      </c>
      <c r="F500" s="21" t="s">
        <v>832</v>
      </c>
      <c r="G500" s="21" t="s">
        <v>833</v>
      </c>
      <c r="H500" s="22"/>
      <c r="I500" s="23">
        <v>8590.35</v>
      </c>
      <c r="J500" s="23">
        <v>0</v>
      </c>
      <c r="K500" s="23">
        <v>8590.35</v>
      </c>
      <c r="L500" s="23">
        <v>126895.53</v>
      </c>
      <c r="M500" s="23">
        <v>121811.97</v>
      </c>
      <c r="N500" s="23">
        <v>5083.5600000000004</v>
      </c>
      <c r="O500" s="23">
        <v>144509877.88</v>
      </c>
      <c r="P500" s="23">
        <v>144316518.41</v>
      </c>
      <c r="Q500" s="23">
        <v>193359.47</v>
      </c>
    </row>
    <row r="501" spans="5:17" ht="25.5" x14ac:dyDescent="0.2">
      <c r="E501" s="8">
        <f t="shared" si="7"/>
        <v>482</v>
      </c>
      <c r="F501" s="21" t="s">
        <v>834</v>
      </c>
      <c r="G501" s="21" t="s">
        <v>835</v>
      </c>
      <c r="H501" s="22"/>
      <c r="I501" s="23">
        <v>8590.35</v>
      </c>
      <c r="J501" s="23">
        <v>0</v>
      </c>
      <c r="K501" s="23">
        <v>8590.35</v>
      </c>
      <c r="L501" s="23">
        <v>126895.53</v>
      </c>
      <c r="M501" s="23">
        <v>121811.97</v>
      </c>
      <c r="N501" s="23">
        <v>5083.5600000000004</v>
      </c>
      <c r="O501" s="23">
        <v>144688968.93000001</v>
      </c>
      <c r="P501" s="23">
        <v>144495609.46000001</v>
      </c>
      <c r="Q501" s="23">
        <v>193359.47</v>
      </c>
    </row>
    <row r="502" spans="5:17" ht="38.25" x14ac:dyDescent="0.2">
      <c r="E502" s="8">
        <f t="shared" si="7"/>
        <v>483</v>
      </c>
      <c r="F502" s="21" t="s">
        <v>836</v>
      </c>
      <c r="G502" s="21" t="s">
        <v>837</v>
      </c>
      <c r="H502" s="22" t="s">
        <v>35</v>
      </c>
      <c r="I502" s="23">
        <v>102</v>
      </c>
      <c r="J502" s="23">
        <v>102</v>
      </c>
      <c r="K502" s="23">
        <v>0</v>
      </c>
      <c r="L502" s="23">
        <v>38</v>
      </c>
      <c r="M502" s="23">
        <v>38</v>
      </c>
      <c r="N502" s="23">
        <v>0</v>
      </c>
      <c r="O502" s="23">
        <v>4832</v>
      </c>
      <c r="P502" s="23">
        <v>4832</v>
      </c>
      <c r="Q502" s="23">
        <v>0</v>
      </c>
    </row>
    <row r="503" spans="5:17" ht="38.25" x14ac:dyDescent="0.2">
      <c r="E503" s="8">
        <f t="shared" si="7"/>
        <v>484</v>
      </c>
      <c r="F503" s="21" t="s">
        <v>838</v>
      </c>
      <c r="G503" s="21" t="s">
        <v>839</v>
      </c>
      <c r="H503" s="22"/>
      <c r="I503" s="23">
        <v>102</v>
      </c>
      <c r="J503" s="23">
        <v>102</v>
      </c>
      <c r="K503" s="23">
        <v>0</v>
      </c>
      <c r="L503" s="23">
        <v>38</v>
      </c>
      <c r="M503" s="23">
        <v>38</v>
      </c>
      <c r="N503" s="23">
        <v>0</v>
      </c>
      <c r="O503" s="23">
        <v>4832</v>
      </c>
      <c r="P503" s="23">
        <v>4832</v>
      </c>
      <c r="Q503" s="23">
        <v>0</v>
      </c>
    </row>
    <row r="504" spans="5:17" ht="38.25" x14ac:dyDescent="0.2">
      <c r="E504" s="8">
        <f t="shared" si="7"/>
        <v>485</v>
      </c>
      <c r="F504" s="21" t="s">
        <v>838</v>
      </c>
      <c r="G504" s="21" t="s">
        <v>840</v>
      </c>
      <c r="H504" s="22"/>
      <c r="I504" s="23">
        <v>102</v>
      </c>
      <c r="J504" s="23">
        <v>102</v>
      </c>
      <c r="K504" s="23">
        <v>0</v>
      </c>
      <c r="L504" s="23">
        <v>38</v>
      </c>
      <c r="M504" s="23">
        <v>38</v>
      </c>
      <c r="N504" s="23">
        <v>0</v>
      </c>
      <c r="O504" s="23">
        <v>4832</v>
      </c>
      <c r="P504" s="23">
        <v>4832</v>
      </c>
      <c r="Q504" s="23">
        <v>0</v>
      </c>
    </row>
    <row r="505" spans="5:17" ht="25.5" x14ac:dyDescent="0.2">
      <c r="E505" s="8">
        <f t="shared" si="7"/>
        <v>486</v>
      </c>
      <c r="F505" s="21" t="s">
        <v>841</v>
      </c>
      <c r="G505" s="21" t="s">
        <v>842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300000000</v>
      </c>
      <c r="P505" s="23">
        <v>300000000</v>
      </c>
      <c r="Q505" s="23">
        <v>0</v>
      </c>
    </row>
    <row r="506" spans="5:17" x14ac:dyDescent="0.2">
      <c r="E506" s="8">
        <f t="shared" si="7"/>
        <v>487</v>
      </c>
      <c r="F506" s="21" t="s">
        <v>843</v>
      </c>
      <c r="G506" s="21" t="s">
        <v>844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251</v>
      </c>
      <c r="P506" s="23">
        <v>251</v>
      </c>
      <c r="Q506" s="23">
        <v>0</v>
      </c>
    </row>
    <row r="507" spans="5:17" ht="25.5" x14ac:dyDescent="0.2">
      <c r="E507" s="8">
        <f t="shared" si="7"/>
        <v>488</v>
      </c>
      <c r="F507" s="21" t="s">
        <v>845</v>
      </c>
      <c r="G507" s="21" t="s">
        <v>846</v>
      </c>
      <c r="H507" s="22" t="s">
        <v>35</v>
      </c>
      <c r="I507" s="23">
        <v>369</v>
      </c>
      <c r="J507" s="23">
        <v>369</v>
      </c>
      <c r="K507" s="23">
        <v>0</v>
      </c>
      <c r="L507" s="23">
        <v>426</v>
      </c>
      <c r="M507" s="23">
        <v>426</v>
      </c>
      <c r="N507" s="23">
        <v>0</v>
      </c>
      <c r="O507" s="23">
        <v>13837</v>
      </c>
      <c r="P507" s="23">
        <v>13837</v>
      </c>
      <c r="Q507" s="23">
        <v>0</v>
      </c>
    </row>
    <row r="508" spans="5:17" ht="25.5" x14ac:dyDescent="0.2">
      <c r="E508" s="8">
        <f t="shared" si="7"/>
        <v>489</v>
      </c>
      <c r="F508" s="21" t="s">
        <v>847</v>
      </c>
      <c r="G508" s="21" t="s">
        <v>848</v>
      </c>
      <c r="H508" s="22"/>
      <c r="I508" s="23">
        <v>369</v>
      </c>
      <c r="J508" s="23">
        <v>369</v>
      </c>
      <c r="K508" s="23">
        <v>0</v>
      </c>
      <c r="L508" s="23">
        <v>426</v>
      </c>
      <c r="M508" s="23">
        <v>426</v>
      </c>
      <c r="N508" s="23">
        <v>0</v>
      </c>
      <c r="O508" s="23">
        <v>300014088</v>
      </c>
      <c r="P508" s="23">
        <v>300014088</v>
      </c>
      <c r="Q508" s="23">
        <v>0</v>
      </c>
    </row>
    <row r="509" spans="5:17" x14ac:dyDescent="0.2">
      <c r="E509" s="8">
        <f t="shared" si="7"/>
        <v>490</v>
      </c>
      <c r="F509" s="21" t="s">
        <v>849</v>
      </c>
      <c r="G509" s="21" t="s">
        <v>850</v>
      </c>
      <c r="H509" s="22" t="s">
        <v>35</v>
      </c>
      <c r="I509" s="23">
        <v>17</v>
      </c>
      <c r="J509" s="23">
        <v>17</v>
      </c>
      <c r="K509" s="23">
        <v>0</v>
      </c>
      <c r="L509" s="23">
        <v>17</v>
      </c>
      <c r="M509" s="23">
        <v>17</v>
      </c>
      <c r="N509" s="23">
        <v>0</v>
      </c>
      <c r="O509" s="23">
        <v>1529</v>
      </c>
      <c r="P509" s="23">
        <v>1529</v>
      </c>
      <c r="Q509" s="23">
        <v>0</v>
      </c>
    </row>
    <row r="510" spans="5:17" x14ac:dyDescent="0.2">
      <c r="E510" s="8">
        <f t="shared" si="7"/>
        <v>491</v>
      </c>
      <c r="F510" s="21" t="s">
        <v>851</v>
      </c>
      <c r="G510" s="21" t="s">
        <v>852</v>
      </c>
      <c r="H510" s="22" t="s">
        <v>35</v>
      </c>
      <c r="I510" s="23">
        <v>250</v>
      </c>
      <c r="J510" s="23">
        <v>250</v>
      </c>
      <c r="K510" s="23">
        <v>0</v>
      </c>
      <c r="L510" s="23">
        <v>271</v>
      </c>
      <c r="M510" s="23">
        <v>271</v>
      </c>
      <c r="N510" s="23">
        <v>0</v>
      </c>
      <c r="O510" s="23">
        <v>4188</v>
      </c>
      <c r="P510" s="23">
        <v>4188</v>
      </c>
      <c r="Q510" s="23">
        <v>0</v>
      </c>
    </row>
    <row r="511" spans="5:17" ht="38.25" x14ac:dyDescent="0.2">
      <c r="E511" s="8">
        <f t="shared" si="7"/>
        <v>492</v>
      </c>
      <c r="F511" s="21" t="s">
        <v>853</v>
      </c>
      <c r="G511" s="21" t="s">
        <v>854</v>
      </c>
      <c r="H511" s="22"/>
      <c r="I511" s="23">
        <v>267</v>
      </c>
      <c r="J511" s="23">
        <v>267</v>
      </c>
      <c r="K511" s="23">
        <v>0</v>
      </c>
      <c r="L511" s="23">
        <v>288</v>
      </c>
      <c r="M511" s="23">
        <v>288</v>
      </c>
      <c r="N511" s="23">
        <v>0</v>
      </c>
      <c r="O511" s="23">
        <v>5717</v>
      </c>
      <c r="P511" s="23">
        <v>5717</v>
      </c>
      <c r="Q511" s="23">
        <v>0</v>
      </c>
    </row>
    <row r="512" spans="5:17" ht="25.5" x14ac:dyDescent="0.2">
      <c r="E512" s="8">
        <f t="shared" si="7"/>
        <v>493</v>
      </c>
      <c r="F512" s="21" t="s">
        <v>855</v>
      </c>
      <c r="G512" s="21" t="s">
        <v>856</v>
      </c>
      <c r="H512" s="22" t="s">
        <v>35</v>
      </c>
      <c r="I512" s="23">
        <v>38</v>
      </c>
      <c r="J512" s="23">
        <v>38</v>
      </c>
      <c r="K512" s="23">
        <v>0</v>
      </c>
      <c r="L512" s="23">
        <v>38</v>
      </c>
      <c r="M512" s="23">
        <v>38</v>
      </c>
      <c r="N512" s="23">
        <v>0</v>
      </c>
      <c r="O512" s="23">
        <v>0</v>
      </c>
      <c r="P512" s="23">
        <v>0</v>
      </c>
      <c r="Q512" s="23">
        <v>0</v>
      </c>
    </row>
    <row r="513" spans="5:17" ht="25.5" x14ac:dyDescent="0.2">
      <c r="E513" s="8">
        <f t="shared" si="7"/>
        <v>494</v>
      </c>
      <c r="F513" s="21" t="s">
        <v>857</v>
      </c>
      <c r="G513" s="21" t="s">
        <v>858</v>
      </c>
      <c r="H513" s="22" t="s">
        <v>35</v>
      </c>
      <c r="I513" s="23">
        <v>180</v>
      </c>
      <c r="J513" s="23">
        <v>180</v>
      </c>
      <c r="K513" s="23">
        <v>0</v>
      </c>
      <c r="L513" s="23">
        <v>1102</v>
      </c>
      <c r="M513" s="23">
        <v>1102</v>
      </c>
      <c r="N513" s="23">
        <v>0</v>
      </c>
      <c r="O513" s="23">
        <v>12491</v>
      </c>
      <c r="P513" s="23">
        <v>12491</v>
      </c>
      <c r="Q513" s="23">
        <v>0</v>
      </c>
    </row>
    <row r="514" spans="5:17" ht="25.5" x14ac:dyDescent="0.2">
      <c r="E514" s="8">
        <f t="shared" si="7"/>
        <v>495</v>
      </c>
      <c r="F514" s="21" t="s">
        <v>859</v>
      </c>
      <c r="G514" s="21" t="s">
        <v>860</v>
      </c>
      <c r="H514" s="22" t="s">
        <v>35</v>
      </c>
      <c r="I514" s="23">
        <v>3105</v>
      </c>
      <c r="J514" s="23">
        <v>3105</v>
      </c>
      <c r="K514" s="23">
        <v>0</v>
      </c>
      <c r="L514" s="23">
        <v>3542</v>
      </c>
      <c r="M514" s="23">
        <v>3542</v>
      </c>
      <c r="N514" s="23">
        <v>0</v>
      </c>
      <c r="O514" s="23">
        <v>9108</v>
      </c>
      <c r="P514" s="23">
        <v>9108</v>
      </c>
      <c r="Q514" s="23">
        <v>0</v>
      </c>
    </row>
    <row r="515" spans="5:17" ht="25.5" x14ac:dyDescent="0.2">
      <c r="E515" s="8">
        <f t="shared" si="7"/>
        <v>496</v>
      </c>
      <c r="F515" s="21" t="s">
        <v>861</v>
      </c>
      <c r="G515" s="21" t="s">
        <v>862</v>
      </c>
      <c r="H515" s="22" t="s">
        <v>35</v>
      </c>
      <c r="I515" s="23">
        <v>973</v>
      </c>
      <c r="J515" s="23">
        <v>973</v>
      </c>
      <c r="K515" s="23">
        <v>0</v>
      </c>
      <c r="L515" s="23">
        <v>964</v>
      </c>
      <c r="M515" s="23">
        <v>964</v>
      </c>
      <c r="N515" s="23">
        <v>0</v>
      </c>
      <c r="O515" s="23">
        <v>31</v>
      </c>
      <c r="P515" s="23">
        <v>31</v>
      </c>
      <c r="Q515" s="23">
        <v>0</v>
      </c>
    </row>
    <row r="516" spans="5:17" ht="25.5" x14ac:dyDescent="0.2">
      <c r="E516" s="8">
        <f t="shared" si="7"/>
        <v>497</v>
      </c>
      <c r="F516" s="21" t="s">
        <v>863</v>
      </c>
      <c r="G516" s="21" t="s">
        <v>864</v>
      </c>
      <c r="H516" s="22"/>
      <c r="I516" s="23">
        <v>4296</v>
      </c>
      <c r="J516" s="23">
        <v>4296</v>
      </c>
      <c r="K516" s="23">
        <v>0</v>
      </c>
      <c r="L516" s="23">
        <v>5646</v>
      </c>
      <c r="M516" s="23">
        <v>5646</v>
      </c>
      <c r="N516" s="23">
        <v>0</v>
      </c>
      <c r="O516" s="23">
        <v>21630</v>
      </c>
      <c r="P516" s="23">
        <v>21630</v>
      </c>
      <c r="Q516" s="23">
        <v>0</v>
      </c>
    </row>
    <row r="517" spans="5:17" ht="25.5" x14ac:dyDescent="0.2">
      <c r="E517" s="8">
        <f t="shared" si="7"/>
        <v>498</v>
      </c>
      <c r="F517" s="21" t="s">
        <v>865</v>
      </c>
      <c r="G517" s="21" t="s">
        <v>866</v>
      </c>
      <c r="H517" s="22"/>
      <c r="I517" s="23">
        <v>5034</v>
      </c>
      <c r="J517" s="23">
        <v>5034</v>
      </c>
      <c r="K517" s="23">
        <v>0</v>
      </c>
      <c r="L517" s="23">
        <v>6398</v>
      </c>
      <c r="M517" s="23">
        <v>6398</v>
      </c>
      <c r="N517" s="23">
        <v>0</v>
      </c>
      <c r="O517" s="23">
        <v>300046267</v>
      </c>
      <c r="P517" s="23">
        <v>300046267</v>
      </c>
      <c r="Q517" s="23">
        <v>0</v>
      </c>
    </row>
    <row r="518" spans="5:17" x14ac:dyDescent="0.2">
      <c r="E518" s="8">
        <f t="shared" si="7"/>
        <v>499</v>
      </c>
      <c r="F518" s="21" t="s">
        <v>867</v>
      </c>
      <c r="G518" s="21"/>
      <c r="H518" s="22"/>
      <c r="I518" s="23">
        <v>3717053264.1300001</v>
      </c>
      <c r="J518" s="23">
        <v>1200836382.5699999</v>
      </c>
      <c r="K518" s="23">
        <v>2516216881.5599999</v>
      </c>
      <c r="L518" s="23">
        <v>3001668771.3600001</v>
      </c>
      <c r="M518" s="23">
        <v>544401801.80999994</v>
      </c>
      <c r="N518" s="23">
        <v>2457266969.5500002</v>
      </c>
      <c r="O518" s="23">
        <v>10708850809.17</v>
      </c>
      <c r="P518" s="23">
        <v>10242992613.41</v>
      </c>
      <c r="Q518" s="23">
        <v>465858195.75999999</v>
      </c>
    </row>
    <row r="519" spans="5:17" x14ac:dyDescent="0.2">
      <c r="E519" s="8">
        <f t="shared" si="7"/>
        <v>500</v>
      </c>
      <c r="F519" s="21" t="s">
        <v>868</v>
      </c>
      <c r="G519" s="21" t="s">
        <v>869</v>
      </c>
      <c r="H519" s="22" t="s">
        <v>46</v>
      </c>
      <c r="I519" s="23">
        <v>287661544.56</v>
      </c>
      <c r="J519" s="23">
        <v>192982236.94999999</v>
      </c>
      <c r="K519" s="23">
        <v>94679307.609999999</v>
      </c>
      <c r="L519" s="23">
        <v>1145016728.96</v>
      </c>
      <c r="M519" s="23">
        <v>1028107552.77</v>
      </c>
      <c r="N519" s="23">
        <v>116909176.19</v>
      </c>
      <c r="O519" s="23">
        <v>12111138891.16</v>
      </c>
      <c r="P519" s="23">
        <v>11169690584.92</v>
      </c>
      <c r="Q519" s="23">
        <v>941448306.24000001</v>
      </c>
    </row>
    <row r="520" spans="5:17" x14ac:dyDescent="0.2">
      <c r="E520" s="8">
        <f t="shared" si="7"/>
        <v>501</v>
      </c>
      <c r="F520" s="21" t="s">
        <v>870</v>
      </c>
      <c r="G520" s="21" t="s">
        <v>871</v>
      </c>
      <c r="H520" s="22"/>
      <c r="I520" s="23">
        <v>287661544.56</v>
      </c>
      <c r="J520" s="23">
        <v>192982236.94999999</v>
      </c>
      <c r="K520" s="23">
        <v>94679307.609999999</v>
      </c>
      <c r="L520" s="23">
        <v>1145016728.96</v>
      </c>
      <c r="M520" s="23">
        <v>1028107552.77</v>
      </c>
      <c r="N520" s="23">
        <v>116909176.19</v>
      </c>
      <c r="O520" s="23">
        <v>12111138891.16</v>
      </c>
      <c r="P520" s="23">
        <v>11169690584.92</v>
      </c>
      <c r="Q520" s="23">
        <v>941448306.24000001</v>
      </c>
    </row>
    <row r="521" spans="5:17" ht="38.25" x14ac:dyDescent="0.2">
      <c r="E521" s="8">
        <f t="shared" si="7"/>
        <v>502</v>
      </c>
      <c r="F521" s="21" t="s">
        <v>789</v>
      </c>
      <c r="G521" s="21" t="s">
        <v>790</v>
      </c>
      <c r="H521" s="22"/>
      <c r="I521" s="23">
        <v>287661544.56</v>
      </c>
      <c r="J521" s="23">
        <v>192982236.94999999</v>
      </c>
      <c r="K521" s="23">
        <v>94679307.609999999</v>
      </c>
      <c r="L521" s="23">
        <v>1145016728.96</v>
      </c>
      <c r="M521" s="23">
        <v>1028107552.77</v>
      </c>
      <c r="N521" s="23">
        <v>116909176.19</v>
      </c>
      <c r="O521" s="23">
        <v>12111138891.16</v>
      </c>
      <c r="P521" s="23">
        <v>11169690584.92</v>
      </c>
      <c r="Q521" s="23">
        <v>941448306.24000001</v>
      </c>
    </row>
    <row r="522" spans="5:17" ht="38.25" x14ac:dyDescent="0.2">
      <c r="E522" s="8">
        <f t="shared" si="7"/>
        <v>503</v>
      </c>
      <c r="F522" s="21" t="s">
        <v>872</v>
      </c>
      <c r="G522" s="21" t="s">
        <v>873</v>
      </c>
      <c r="H522" s="22" t="s">
        <v>46</v>
      </c>
      <c r="I522" s="23">
        <v>2413114911.4099998</v>
      </c>
      <c r="J522" s="23">
        <v>0</v>
      </c>
      <c r="K522" s="23">
        <v>2413114911.4099998</v>
      </c>
      <c r="L522" s="23">
        <v>2454786366.9899998</v>
      </c>
      <c r="M522" s="23">
        <v>0</v>
      </c>
      <c r="N522" s="23">
        <v>2454786366.9899998</v>
      </c>
      <c r="O522" s="23">
        <v>41671455.579999998</v>
      </c>
      <c r="P522" s="23">
        <v>0</v>
      </c>
      <c r="Q522" s="23">
        <v>41671455.579999998</v>
      </c>
    </row>
    <row r="523" spans="5:17" ht="51" x14ac:dyDescent="0.2">
      <c r="E523" s="8">
        <f t="shared" si="7"/>
        <v>504</v>
      </c>
      <c r="F523" s="21" t="s">
        <v>874</v>
      </c>
      <c r="G523" s="21" t="s">
        <v>875</v>
      </c>
      <c r="H523" s="22" t="s">
        <v>46</v>
      </c>
      <c r="I523" s="23">
        <v>0</v>
      </c>
      <c r="J523" s="23">
        <v>0</v>
      </c>
      <c r="K523" s="23">
        <v>0</v>
      </c>
      <c r="L523" s="23">
        <v>8593621</v>
      </c>
      <c r="M523" s="23">
        <v>0</v>
      </c>
      <c r="N523" s="23">
        <v>8593621</v>
      </c>
      <c r="O523" s="23">
        <v>8593621</v>
      </c>
      <c r="P523" s="23">
        <v>0</v>
      </c>
      <c r="Q523" s="23">
        <v>8593621</v>
      </c>
    </row>
    <row r="524" spans="5:17" ht="25.5" x14ac:dyDescent="0.2">
      <c r="E524" s="8">
        <f t="shared" si="7"/>
        <v>505</v>
      </c>
      <c r="F524" s="21" t="s">
        <v>876</v>
      </c>
      <c r="G524" s="21" t="s">
        <v>877</v>
      </c>
      <c r="H524" s="22"/>
      <c r="I524" s="23">
        <v>2413114911.4099998</v>
      </c>
      <c r="J524" s="23">
        <v>0</v>
      </c>
      <c r="K524" s="23">
        <v>2413114911.4099998</v>
      </c>
      <c r="L524" s="23">
        <v>2463379987.9899998</v>
      </c>
      <c r="M524" s="23">
        <v>0</v>
      </c>
      <c r="N524" s="23">
        <v>2463379987.9899998</v>
      </c>
      <c r="O524" s="23">
        <v>50265076.579999998</v>
      </c>
      <c r="P524" s="23">
        <v>0</v>
      </c>
      <c r="Q524" s="23">
        <v>50265076.579999998</v>
      </c>
    </row>
    <row r="525" spans="5:17" ht="51" x14ac:dyDescent="0.2">
      <c r="E525" s="8">
        <f t="shared" si="7"/>
        <v>506</v>
      </c>
      <c r="F525" s="21" t="s">
        <v>803</v>
      </c>
      <c r="G525" s="21" t="s">
        <v>804</v>
      </c>
      <c r="H525" s="22"/>
      <c r="I525" s="23">
        <v>2413114911.4099998</v>
      </c>
      <c r="J525" s="23">
        <v>0</v>
      </c>
      <c r="K525" s="23">
        <v>2413114911.4099998</v>
      </c>
      <c r="L525" s="23">
        <v>2463379987.9899998</v>
      </c>
      <c r="M525" s="23">
        <v>0</v>
      </c>
      <c r="N525" s="23">
        <v>2463379987.9899998</v>
      </c>
      <c r="O525" s="23">
        <v>50265076.579999998</v>
      </c>
      <c r="P525" s="23">
        <v>0</v>
      </c>
      <c r="Q525" s="23">
        <v>50265076.579999998</v>
      </c>
    </row>
    <row r="526" spans="5:17" x14ac:dyDescent="0.2">
      <c r="E526" s="8">
        <f t="shared" si="7"/>
        <v>507</v>
      </c>
      <c r="F526" s="21" t="s">
        <v>878</v>
      </c>
      <c r="G526" s="21" t="s">
        <v>879</v>
      </c>
      <c r="H526" s="22" t="s">
        <v>46</v>
      </c>
      <c r="I526" s="23">
        <v>50500000</v>
      </c>
      <c r="J526" s="23">
        <v>50500000</v>
      </c>
      <c r="K526" s="23">
        <v>0</v>
      </c>
      <c r="L526" s="23">
        <v>202020000</v>
      </c>
      <c r="M526" s="23">
        <v>202020000</v>
      </c>
      <c r="N526" s="23">
        <v>0</v>
      </c>
      <c r="O526" s="23">
        <v>211553900</v>
      </c>
      <c r="P526" s="23">
        <v>211553900</v>
      </c>
      <c r="Q526" s="23">
        <v>0</v>
      </c>
    </row>
    <row r="527" spans="5:17" x14ac:dyDescent="0.2">
      <c r="E527" s="8">
        <f t="shared" si="7"/>
        <v>508</v>
      </c>
      <c r="F527" s="21" t="s">
        <v>880</v>
      </c>
      <c r="G527" s="21" t="s">
        <v>881</v>
      </c>
      <c r="H527" s="22"/>
      <c r="I527" s="23">
        <v>50500000</v>
      </c>
      <c r="J527" s="23">
        <v>50500000</v>
      </c>
      <c r="K527" s="23">
        <v>0</v>
      </c>
      <c r="L527" s="23">
        <v>202020000</v>
      </c>
      <c r="M527" s="23">
        <v>202020000</v>
      </c>
      <c r="N527" s="23">
        <v>0</v>
      </c>
      <c r="O527" s="23">
        <v>211553900</v>
      </c>
      <c r="P527" s="23">
        <v>211553900</v>
      </c>
      <c r="Q527" s="23">
        <v>0</v>
      </c>
    </row>
    <row r="528" spans="5:17" ht="25.5" x14ac:dyDescent="0.2">
      <c r="E528" s="8">
        <f t="shared" si="7"/>
        <v>509</v>
      </c>
      <c r="F528" s="21" t="s">
        <v>816</v>
      </c>
      <c r="G528" s="21" t="s">
        <v>817</v>
      </c>
      <c r="H528" s="22"/>
      <c r="I528" s="23">
        <v>50500000</v>
      </c>
      <c r="J528" s="23">
        <v>50500000</v>
      </c>
      <c r="K528" s="23">
        <v>0</v>
      </c>
      <c r="L528" s="23">
        <v>202020000</v>
      </c>
      <c r="M528" s="23">
        <v>202020000</v>
      </c>
      <c r="N528" s="23">
        <v>0</v>
      </c>
      <c r="O528" s="23">
        <v>211553900</v>
      </c>
      <c r="P528" s="23">
        <v>211553900</v>
      </c>
      <c r="Q528" s="23">
        <v>0</v>
      </c>
    </row>
    <row r="529" spans="5:17" x14ac:dyDescent="0.2">
      <c r="E529" s="8">
        <f t="shared" si="7"/>
        <v>510</v>
      </c>
      <c r="F529" s="21" t="s">
        <v>882</v>
      </c>
      <c r="G529" s="21"/>
      <c r="H529" s="22"/>
      <c r="I529" s="23">
        <v>2751276455.9699998</v>
      </c>
      <c r="J529" s="23">
        <v>243482236.94999999</v>
      </c>
      <c r="K529" s="23">
        <v>2507794219.02</v>
      </c>
      <c r="L529" s="23">
        <v>3810416716.9499998</v>
      </c>
      <c r="M529" s="23">
        <v>1230127552.77</v>
      </c>
      <c r="N529" s="23">
        <v>2580289164.1799998</v>
      </c>
      <c r="O529" s="23">
        <v>12372957867.74</v>
      </c>
      <c r="P529" s="23">
        <v>11381244484.92</v>
      </c>
      <c r="Q529" s="23">
        <v>991713382.82000005</v>
      </c>
    </row>
    <row r="530" spans="5:17" ht="25.5" x14ac:dyDescent="0.2">
      <c r="E530" s="8">
        <f t="shared" si="7"/>
        <v>511</v>
      </c>
      <c r="F530" s="21" t="s">
        <v>883</v>
      </c>
      <c r="G530" s="21" t="s">
        <v>884</v>
      </c>
      <c r="H530" s="22" t="s">
        <v>35</v>
      </c>
      <c r="I530" s="23">
        <v>1893886014.6300001</v>
      </c>
      <c r="J530" s="23">
        <v>1774401144.6099999</v>
      </c>
      <c r="K530" s="23">
        <v>119484870.02</v>
      </c>
      <c r="L530" s="23">
        <v>1550152328.8599999</v>
      </c>
      <c r="M530" s="23">
        <v>1435678762.2</v>
      </c>
      <c r="N530" s="23">
        <v>114473566.66</v>
      </c>
      <c r="O530" s="23">
        <v>2108939881.21</v>
      </c>
      <c r="P530" s="23">
        <v>1591428571.29</v>
      </c>
      <c r="Q530" s="23">
        <v>517511309.92000002</v>
      </c>
    </row>
    <row r="531" spans="5:17" ht="25.5" x14ac:dyDescent="0.2">
      <c r="E531" s="8">
        <f t="shared" si="7"/>
        <v>512</v>
      </c>
      <c r="F531" s="21" t="s">
        <v>885</v>
      </c>
      <c r="G531" s="21" t="s">
        <v>886</v>
      </c>
      <c r="H531" s="22"/>
      <c r="I531" s="23">
        <v>1893886014.6300001</v>
      </c>
      <c r="J531" s="23">
        <v>1774401144.6099999</v>
      </c>
      <c r="K531" s="23">
        <v>119484870.02</v>
      </c>
      <c r="L531" s="23">
        <v>1550152328.8599999</v>
      </c>
      <c r="M531" s="23">
        <v>1435678762.2</v>
      </c>
      <c r="N531" s="23">
        <v>114473566.66</v>
      </c>
      <c r="O531" s="23">
        <v>2108939881.21</v>
      </c>
      <c r="P531" s="23">
        <v>1591428571.29</v>
      </c>
      <c r="Q531" s="23">
        <v>517511309.92000002</v>
      </c>
    </row>
    <row r="532" spans="5:17" ht="25.5" x14ac:dyDescent="0.2">
      <c r="E532" s="8">
        <f t="shared" ref="E532:E545" si="8">ROW($E532)-19</f>
        <v>513</v>
      </c>
      <c r="F532" s="21" t="s">
        <v>887</v>
      </c>
      <c r="G532" s="21" t="s">
        <v>888</v>
      </c>
      <c r="H532" s="22" t="s">
        <v>35</v>
      </c>
      <c r="I532" s="23">
        <v>128715.53</v>
      </c>
      <c r="J532" s="23">
        <v>123631.97</v>
      </c>
      <c r="K532" s="23">
        <v>5083.5600000000004</v>
      </c>
      <c r="L532" s="23">
        <v>9046.35</v>
      </c>
      <c r="M532" s="23">
        <v>456</v>
      </c>
      <c r="N532" s="23">
        <v>8590.35</v>
      </c>
      <c r="O532" s="23">
        <v>0</v>
      </c>
      <c r="P532" s="23">
        <v>0</v>
      </c>
      <c r="Q532" s="23">
        <v>0</v>
      </c>
    </row>
    <row r="533" spans="5:17" ht="25.5" x14ac:dyDescent="0.2">
      <c r="E533" s="8">
        <f t="shared" si="8"/>
        <v>514</v>
      </c>
      <c r="F533" s="21" t="s">
        <v>889</v>
      </c>
      <c r="G533" s="21" t="s">
        <v>890</v>
      </c>
      <c r="H533" s="22"/>
      <c r="I533" s="23">
        <v>128715.53</v>
      </c>
      <c r="J533" s="23">
        <v>123631.97</v>
      </c>
      <c r="K533" s="23">
        <v>5083.5600000000004</v>
      </c>
      <c r="L533" s="23">
        <v>9046.35</v>
      </c>
      <c r="M533" s="23">
        <v>456</v>
      </c>
      <c r="N533" s="23">
        <v>8590.35</v>
      </c>
      <c r="O533" s="23">
        <v>0</v>
      </c>
      <c r="P533" s="23">
        <v>0</v>
      </c>
      <c r="Q533" s="23">
        <v>0</v>
      </c>
    </row>
    <row r="534" spans="5:17" ht="51" x14ac:dyDescent="0.2">
      <c r="E534" s="8">
        <f t="shared" si="8"/>
        <v>515</v>
      </c>
      <c r="F534" s="21" t="s">
        <v>891</v>
      </c>
      <c r="G534" s="21" t="s">
        <v>892</v>
      </c>
      <c r="H534" s="22" t="s">
        <v>35</v>
      </c>
      <c r="I534" s="23">
        <v>4951297364</v>
      </c>
      <c r="J534" s="23">
        <v>83976352.579999998</v>
      </c>
      <c r="K534" s="23">
        <v>4867321011.4200001</v>
      </c>
      <c r="L534" s="23">
        <v>4951394950.7399998</v>
      </c>
      <c r="M534" s="23">
        <v>92611175.900000006</v>
      </c>
      <c r="N534" s="23">
        <v>4858783774.8400002</v>
      </c>
      <c r="O534" s="23">
        <v>50265076.609999999</v>
      </c>
      <c r="P534" s="23">
        <v>0.03</v>
      </c>
      <c r="Q534" s="23">
        <v>50265076.579999998</v>
      </c>
    </row>
    <row r="535" spans="5:17" ht="51" x14ac:dyDescent="0.2">
      <c r="E535" s="8">
        <f t="shared" si="8"/>
        <v>516</v>
      </c>
      <c r="F535" s="21" t="s">
        <v>893</v>
      </c>
      <c r="G535" s="21" t="s">
        <v>894</v>
      </c>
      <c r="H535" s="22"/>
      <c r="I535" s="23">
        <v>4951297364</v>
      </c>
      <c r="J535" s="23">
        <v>83976352.579999998</v>
      </c>
      <c r="K535" s="23">
        <v>4867321011.4200001</v>
      </c>
      <c r="L535" s="23">
        <v>4951394950.7399998</v>
      </c>
      <c r="M535" s="23">
        <v>92611175.900000006</v>
      </c>
      <c r="N535" s="23">
        <v>4858783774.8400002</v>
      </c>
      <c r="O535" s="23">
        <v>50265076.609999999</v>
      </c>
      <c r="P535" s="23">
        <v>0.03</v>
      </c>
      <c r="Q535" s="23">
        <v>50265076.579999998</v>
      </c>
    </row>
    <row r="536" spans="5:17" ht="38.25" x14ac:dyDescent="0.2">
      <c r="E536" s="8">
        <f t="shared" si="8"/>
        <v>517</v>
      </c>
      <c r="F536" s="21" t="s">
        <v>895</v>
      </c>
      <c r="G536" s="21" t="s">
        <v>896</v>
      </c>
      <c r="H536" s="22"/>
      <c r="I536" s="23">
        <v>6845312094.1599998</v>
      </c>
      <c r="J536" s="23">
        <v>1858501129.1600001</v>
      </c>
      <c r="K536" s="23">
        <v>4986810965</v>
      </c>
      <c r="L536" s="23">
        <v>6501556325.9499998</v>
      </c>
      <c r="M536" s="23">
        <v>1528290394.0999999</v>
      </c>
      <c r="N536" s="23">
        <v>4973265931.8500004</v>
      </c>
      <c r="O536" s="23">
        <v>2159204957.8200002</v>
      </c>
      <c r="P536" s="23">
        <v>1591428571.3199999</v>
      </c>
      <c r="Q536" s="23">
        <v>567776386.5</v>
      </c>
    </row>
    <row r="537" spans="5:17" ht="25.5" x14ac:dyDescent="0.2">
      <c r="E537" s="8">
        <f t="shared" si="8"/>
        <v>518</v>
      </c>
      <c r="F537" s="21" t="s">
        <v>897</v>
      </c>
      <c r="G537" s="21"/>
      <c r="H537" s="22"/>
      <c r="I537" s="23">
        <v>6845312094.1599998</v>
      </c>
      <c r="J537" s="23">
        <v>1858501129.1600001</v>
      </c>
      <c r="K537" s="23">
        <v>4986810965</v>
      </c>
      <c r="L537" s="23">
        <v>6501556325.9499998</v>
      </c>
      <c r="M537" s="23">
        <v>1528290394.0999999</v>
      </c>
      <c r="N537" s="23">
        <v>4973265931.8500004</v>
      </c>
      <c r="O537" s="23">
        <v>2159204957.8200002</v>
      </c>
      <c r="P537" s="23">
        <v>1591428571.3199999</v>
      </c>
      <c r="Q537" s="23">
        <v>567776386.5</v>
      </c>
    </row>
    <row r="538" spans="5:17" ht="25.5" x14ac:dyDescent="0.2">
      <c r="E538" s="8">
        <f t="shared" si="8"/>
        <v>519</v>
      </c>
      <c r="F538" s="21" t="s">
        <v>887</v>
      </c>
      <c r="G538" s="21" t="s">
        <v>888</v>
      </c>
      <c r="H538" s="22" t="s">
        <v>46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444735235.93000001</v>
      </c>
      <c r="P538" s="23">
        <v>444541876.45999998</v>
      </c>
      <c r="Q538" s="23">
        <v>193359.47</v>
      </c>
    </row>
    <row r="539" spans="5:17" ht="25.5" x14ac:dyDescent="0.2">
      <c r="E539" s="8">
        <f t="shared" si="8"/>
        <v>520</v>
      </c>
      <c r="F539" s="21" t="s">
        <v>889</v>
      </c>
      <c r="G539" s="21" t="s">
        <v>890</v>
      </c>
      <c r="H539" s="22"/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444735235.93000001</v>
      </c>
      <c r="P539" s="23">
        <v>444541876.45999998</v>
      </c>
      <c r="Q539" s="23">
        <v>193359.47</v>
      </c>
    </row>
    <row r="540" spans="5:17" ht="51" x14ac:dyDescent="0.2">
      <c r="E540" s="8">
        <f t="shared" si="8"/>
        <v>521</v>
      </c>
      <c r="F540" s="21" t="s">
        <v>891</v>
      </c>
      <c r="G540" s="21" t="s">
        <v>892</v>
      </c>
      <c r="H540" s="22" t="s">
        <v>46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50362663.32</v>
      </c>
      <c r="P540" s="23">
        <v>8634823.3200000003</v>
      </c>
      <c r="Q540" s="23">
        <v>41727840</v>
      </c>
    </row>
    <row r="541" spans="5:17" ht="51" x14ac:dyDescent="0.2">
      <c r="E541" s="8">
        <f t="shared" si="8"/>
        <v>522</v>
      </c>
      <c r="F541" s="21" t="s">
        <v>893</v>
      </c>
      <c r="G541" s="21" t="s">
        <v>894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50362663.32</v>
      </c>
      <c r="P541" s="23">
        <v>8634823.3200000003</v>
      </c>
      <c r="Q541" s="23">
        <v>41727840</v>
      </c>
    </row>
    <row r="542" spans="5:17" ht="38.25" x14ac:dyDescent="0.2">
      <c r="E542" s="8">
        <f t="shared" si="8"/>
        <v>523</v>
      </c>
      <c r="F542" s="21" t="s">
        <v>895</v>
      </c>
      <c r="G542" s="21" t="s">
        <v>896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495097899.25</v>
      </c>
      <c r="P542" s="23">
        <v>453176699.77999997</v>
      </c>
      <c r="Q542" s="23">
        <v>41921199.469999999</v>
      </c>
    </row>
    <row r="543" spans="5:17" ht="25.5" x14ac:dyDescent="0.2">
      <c r="E543" s="8">
        <f t="shared" si="8"/>
        <v>524</v>
      </c>
      <c r="F543" s="21" t="s">
        <v>898</v>
      </c>
      <c r="G543" s="21"/>
      <c r="H543" s="22"/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495097899.25</v>
      </c>
      <c r="P543" s="23">
        <v>453176699.77999997</v>
      </c>
      <c r="Q543" s="23">
        <v>41921199.469999999</v>
      </c>
    </row>
    <row r="544" spans="5:17" x14ac:dyDescent="0.2">
      <c r="E544" s="8">
        <f t="shared" si="8"/>
        <v>525</v>
      </c>
      <c r="F544" s="21" t="s">
        <v>899</v>
      </c>
      <c r="G544" s="21"/>
      <c r="H544" s="22"/>
      <c r="I544" s="23">
        <v>10562365358.290001</v>
      </c>
      <c r="J544" s="23">
        <v>3059337511.73</v>
      </c>
      <c r="K544" s="23">
        <v>7503027846.5600004</v>
      </c>
      <c r="L544" s="23">
        <v>9503225097.3099995</v>
      </c>
      <c r="M544" s="23">
        <v>2072692195.9100001</v>
      </c>
      <c r="N544" s="23">
        <v>7430532901.3999996</v>
      </c>
      <c r="O544" s="23">
        <v>12868055766.99</v>
      </c>
      <c r="P544" s="23">
        <v>11834421184.73</v>
      </c>
      <c r="Q544" s="23">
        <v>1033634582.26</v>
      </c>
    </row>
    <row r="545" spans="5:17" x14ac:dyDescent="0.2">
      <c r="E545" s="8">
        <f t="shared" si="8"/>
        <v>526</v>
      </c>
      <c r="F545" s="21" t="s">
        <v>900</v>
      </c>
      <c r="G545" s="21"/>
      <c r="H545" s="22"/>
      <c r="I545" s="23">
        <v>2751276455.9699998</v>
      </c>
      <c r="J545" s="23">
        <v>243482236.94999999</v>
      </c>
      <c r="K545" s="23">
        <v>2507794219.02</v>
      </c>
      <c r="L545" s="23">
        <v>3810416716.9499998</v>
      </c>
      <c r="M545" s="23">
        <v>1230127552.77</v>
      </c>
      <c r="N545" s="23">
        <v>2580289164.1799998</v>
      </c>
      <c r="O545" s="23">
        <v>12868055766.99</v>
      </c>
      <c r="P545" s="23">
        <v>11834421184.700001</v>
      </c>
      <c r="Q545" s="23">
        <v>1033634582.29</v>
      </c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ht="13.5" thickBot="1" x14ac:dyDescent="0.25">
      <c r="E549" s="12"/>
      <c r="F549" s="12"/>
      <c r="G549" s="12"/>
      <c r="H549" s="12"/>
      <c r="I549" s="12"/>
      <c r="J549" s="13">
        <f>ClDSOutBlOption_ExecDate</f>
        <v>44908</v>
      </c>
      <c r="K549" s="12"/>
      <c r="L549" s="12"/>
      <c r="M549" s="12"/>
      <c r="N549" s="28" t="str">
        <f>ClDSOutBlOption_SubscrExec</f>
        <v>Системный администратор</v>
      </c>
      <c r="O549" s="28"/>
      <c r="P549" s="12"/>
      <c r="Q549" s="12"/>
    </row>
    <row r="550" spans="5:17" x14ac:dyDescent="0.2">
      <c r="E550" s="12"/>
      <c r="F550" s="12"/>
      <c r="G550" s="12"/>
      <c r="H550" s="12"/>
      <c r="I550" s="12"/>
      <c r="J550" s="14" t="s">
        <v>19</v>
      </c>
      <c r="K550" s="12"/>
      <c r="L550" s="12"/>
      <c r="M550" s="12"/>
      <c r="N550" s="29" t="s">
        <v>20</v>
      </c>
      <c r="O550" s="29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5:17" ht="13.5" thickBot="1" x14ac:dyDescent="0.25">
      <c r="E552" s="12"/>
      <c r="F552" s="12"/>
      <c r="G552" s="12"/>
      <c r="H552" s="12"/>
      <c r="I552" s="12"/>
      <c r="J552" s="12"/>
      <c r="K552" s="12"/>
      <c r="L552" s="12"/>
      <c r="M552" s="12"/>
      <c r="N552" s="30">
        <f>ClDSOutBlOption_SubscrContr</f>
        <v>0</v>
      </c>
      <c r="O552" s="30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27" t="str">
        <f>ClDSOutBlOption_SubscrContrJob</f>
        <v>Головний бухгалтер</v>
      </c>
      <c r="O553" s="27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9"/>
      <c r="Q554" s="12"/>
    </row>
    <row r="555" spans="5:17" ht="13.5" thickBot="1" x14ac:dyDescent="0.25">
      <c r="E555" s="12"/>
      <c r="F555" s="12"/>
      <c r="G555" s="12"/>
      <c r="H555" s="12"/>
      <c r="I555" s="12"/>
      <c r="J555" s="12"/>
      <c r="K555" s="12"/>
      <c r="L555" s="12"/>
      <c r="M555" s="12"/>
      <c r="N555" s="30">
        <f>ClDSOutBlOption_SubscrHead</f>
        <v>0</v>
      </c>
      <c r="O555" s="30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27" t="str">
        <f>ClDSOutBlOption_SubscrHeadJob</f>
        <v>Заступник Голови Правлiння</v>
      </c>
      <c r="O556" s="27"/>
      <c r="P556" s="12"/>
      <c r="Q55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6:O556"/>
    <mergeCell ref="N549:O549"/>
    <mergeCell ref="N550:O550"/>
    <mergeCell ref="N552:O552"/>
    <mergeCell ref="N553:O553"/>
    <mergeCell ref="N555:O555"/>
  </mergeCells>
  <conditionalFormatting sqref="I20:Q545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2022-12-16T07:54:26Z</dcterms:modified>
</cp:coreProperties>
</file>