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60" yWindow="960" windowWidth="28800" windowHeight="11325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Лист1!$E$20:$Q$555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5" i="1" l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66" i="1" l="1"/>
  <c r="N565" i="1"/>
  <c r="N563" i="1"/>
  <c r="N562" i="1"/>
  <c r="N559" i="1"/>
  <c r="J559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<sst xmlns="http://schemas.openxmlformats.org/spreadsheetml/2006/main" count="1419" uniqueCount="925">
  <si>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</si>
  <si>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</si>
  <si>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</si>
  <si>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</si>
  <si>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</si>
  <si>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</si>
  <si>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</si>
  <si>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</si>
  <si>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</si>
  <si>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</si>
  <si>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</si>
  <si>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</si>
  <si>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</si>
  <si>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</si>
  <si>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</si>
  <si>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</si>
  <si>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</si>
  <si>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</si>
  <si>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</si>
  <si>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</si>
  <si>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</si>
  <si>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</si>
  <si>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</si>
  <si>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</si>
  <si>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</si>
  <si>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</si>
  <si>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</si>
  <si>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</si>
  <si>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</si>
  <si>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</si>
  <si>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</si>
  <si>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</si>
  <si>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</si>
  <si>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</si>
  <si>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</si>
  <si>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</si>
  <si>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</si>
  <si>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</si>
  <si>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</si>
  <si>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</si>
  <si>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</si>
  <si>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</si>
  <si>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</si>
  <si>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</si>
  <si>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</si>
  <si>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</si>
  <si>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</si>
  <si>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</si>
  <si>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</si>
  <si>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</si>
  <si>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</si>
  <si>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</si>
  <si>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</si>
  <si>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</si>
  <si>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</si>
  <si>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</si>
  <si>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</si>
  <si>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</si>
  <si>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</si>
  <si>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</si>
  <si>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</si>
  <si>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</si>
  <si>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</si>
  <si>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</si>
  <si>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</si>
  <si>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</si>
  <si>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</si>
  <si>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</si>
  <si>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</si>
  <si>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</si>
  <si>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</si>
  <si>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</si>
  <si>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</si>
  <si>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</si>
  <si>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</si>
  <si>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</si>
  <si>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</si>
  <si>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</si>
  <si>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</si>
  <si>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</si>
  <si>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</si>
  <si>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</si>
  <si>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</si>
  <si>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</si>
  <si>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</si>
  <si>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</si>
  <si>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</si>
  <si>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</si>
  <si>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</si>
  <si>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</si>
  <si>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</si>
  <si>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1524</t>
  </si>
  <si>
    <t>інші кредити, що надані іншим банкам, які обліковуються за амортизованою собівартістю</t>
  </si>
  <si>
    <t>1526</t>
  </si>
  <si>
    <t>Неамортизована премія/дисконт за кредитами, що надані іншим банкам, 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</si>
  <si>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</si>
  <si>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</si>
  <si>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</si>
  <si>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</si>
  <si>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</si>
  <si>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</si>
  <si>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</si>
  <si>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</si>
  <si>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</si>
  <si>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</si>
  <si>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</si>
  <si>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</si>
  <si>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</si>
  <si>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</si>
  <si>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1839</t>
  </si>
  <si>
    <t>Резерви за коштами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</si>
  <si>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</si>
  <si>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</si>
  <si>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</si>
  <si>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</si>
  <si>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</si>
  <si>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</si>
  <si>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</si>
  <si>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</si>
  <si>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</si>
  <si>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</si>
  <si>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</si>
  <si>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</si>
  <si>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</si>
  <si>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</si>
  <si>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</si>
  <si>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</si>
  <si>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</si>
  <si>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</si>
  <si>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</si>
  <si>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</si>
  <si>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</si>
  <si>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</si>
  <si>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</si>
  <si>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</si>
  <si>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</si>
  <si>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</si>
  <si>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</si>
  <si>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</si>
  <si>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</si>
  <si>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</si>
  <si>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</si>
  <si>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</si>
  <si>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</si>
  <si>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</si>
  <si>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</si>
  <si>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</si>
  <si>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</si>
  <si>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</si>
  <si>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</si>
  <si>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</si>
  <si>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</si>
  <si>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</si>
  <si>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</si>
  <si>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</si>
  <si>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</si>
  <si>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</si>
  <si>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</si>
  <si>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</si>
  <si>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</si>
  <si>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</si>
  <si>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</si>
  <si>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</si>
  <si>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</si>
  <si>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</si>
  <si>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</si>
  <si>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</si>
  <si>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</si>
  <si>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</si>
  <si>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</si>
  <si>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</si>
  <si>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</si>
  <si>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</si>
  <si>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</si>
  <si>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</si>
  <si>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</si>
  <si>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</si>
  <si>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</si>
  <si>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</si>
  <si>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</si>
  <si>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</si>
  <si>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</si>
  <si>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</si>
  <si>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</si>
  <si>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</si>
  <si>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</si>
  <si>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</si>
  <si>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</si>
  <si>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</si>
  <si>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</si>
  <si>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</si>
  <si>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</si>
  <si>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2807</t>
  </si>
  <si>
    <t>Дебіторська заборгованість за операціями з готівкою суб’єктів господарювання, що надають послуги з інкасації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</si>
  <si>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</si>
  <si>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</si>
  <si>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</si>
  <si>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</si>
  <si>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</si>
  <si>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</si>
  <si>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</si>
  <si>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</si>
  <si>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</si>
  <si>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</si>
  <si>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</si>
  <si>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</si>
  <si>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</si>
  <si>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</si>
  <si>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</si>
  <si>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</si>
  <si>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</si>
  <si>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</si>
  <si>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</si>
  <si>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</si>
  <si>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</si>
  <si>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</si>
  <si>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</si>
  <si>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</si>
  <si>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</si>
  <si>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</si>
  <si>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</si>
  <si>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</si>
  <si>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</si>
  <si>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</si>
  <si>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</si>
  <si>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</si>
  <si>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</si>
  <si>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</si>
  <si>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</si>
  <si>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</si>
  <si>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</si>
  <si>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</si>
  <si>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</si>
  <si>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</si>
  <si>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3520</t>
  </si>
  <si>
    <t>Дебіторська заборгованість за податком на прибуток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</si>
  <si>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</si>
  <si>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</si>
  <si>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</si>
  <si>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</si>
  <si>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</si>
  <si>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</si>
  <si>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</si>
  <si>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</si>
  <si>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</si>
  <si>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</si>
  <si>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</si>
  <si>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</si>
  <si>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</si>
  <si>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</si>
  <si>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</si>
  <si>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</si>
  <si>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</si>
  <si>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</si>
  <si>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</si>
  <si>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</si>
  <si>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</si>
  <si>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</si>
  <si>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</si>
  <si>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</si>
  <si>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</si>
  <si>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</si>
  <si>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</si>
  <si>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</si>
  <si>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</si>
  <si>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</si>
  <si>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</si>
  <si>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</si>
  <si>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</si>
  <si>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</si>
  <si>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</si>
  <si>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</si>
  <si>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</si>
  <si>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</si>
  <si>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</si>
  <si>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</si>
  <si>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</si>
  <si>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</si>
  <si>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</si>
  <si>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</si>
  <si>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</si>
  <si>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</si>
  <si>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</si>
  <si>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</si>
  <si>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</si>
  <si>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</si>
  <si>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</si>
  <si>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</si>
  <si>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</si>
  <si>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</si>
  <si>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</si>
  <si>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</si>
  <si>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</si>
  <si>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</si>
  <si>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</si>
  <si>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</si>
  <si>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</si>
  <si>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</si>
  <si>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</si>
  <si>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</si>
  <si>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</si>
  <si>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</si>
  <si>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</si>
  <si>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</si>
  <si>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</si>
  <si>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</si>
  <si>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</si>
  <si>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</si>
  <si>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</si>
  <si>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</si>
  <si>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</si>
  <si>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</si>
  <si>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</si>
  <si>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</si>
  <si>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</si>
  <si>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</si>
  <si>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</si>
  <si>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</si>
  <si>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</si>
  <si>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</si>
  <si>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</si>
  <si>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</si>
  <si>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</si>
  <si>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</si>
  <si>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</si>
  <si>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</si>
  <si>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</si>
  <si>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</si>
  <si>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</si>
  <si>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</si>
  <si>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</si>
  <si>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1621</t>
  </si>
  <si>
    <t>Кредити овернайт, що отримані від інших банків, які обліковуються за амортизованою собівартістю</t>
  </si>
  <si>
    <t>1622</t>
  </si>
  <si>
    <t>Кредити, що отримані від інших банків за операціями репо, які обліковуються за амортизованою собівартістю</t>
  </si>
  <si>
    <t>1626</t>
  </si>
  <si>
    <t>Неамортизований дисконт/премія за кредитами, що отримані від інших банків, які обліковуються за амортизованою собівартістю</t>
  </si>
  <si>
    <t>1628</t>
  </si>
  <si>
    <t>Нараховані витрати за кредитами, що отримані від інших банків, які обліковуються за амортизованою собівартістю</t>
  </si>
  <si>
    <t>Усього по 162 групi</t>
  </si>
  <si>
    <t>Кредити, що отримані від інших банків, які обліковуються за амортизованою собівартістю</t>
  </si>
  <si>
    <t>Усього по 16 розділу</t>
  </si>
  <si>
    <t>Кошти інших банків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</si>
  <si>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</si>
  <si>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</si>
  <si>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</si>
  <si>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</si>
  <si>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</si>
  <si>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</si>
  <si>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</si>
  <si>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</si>
  <si>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</si>
  <si>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</si>
  <si>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</si>
  <si>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</si>
  <si>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</si>
  <si>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</si>
  <si>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</si>
  <si>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</si>
  <si>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</si>
  <si>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</si>
  <si>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</si>
  <si>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</si>
  <si>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</si>
  <si>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</si>
  <si>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</si>
  <si>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</si>
  <si>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</si>
  <si>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</si>
  <si>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</si>
  <si>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</si>
  <si>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</si>
  <si>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2622</t>
  </si>
  <si>
    <t>Кошти фізичних осіб за рахунками умовного зберігання (ескроу)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</si>
  <si>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</si>
  <si>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</si>
  <si>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</si>
  <si>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</si>
  <si>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</si>
  <si>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</si>
  <si>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</si>
  <si>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</si>
  <si>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</si>
  <si>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</si>
  <si>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</si>
  <si>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</si>
  <si>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</si>
  <si>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</si>
  <si>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</si>
  <si>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</si>
  <si>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</si>
  <si>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</si>
  <si>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</si>
  <si>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</si>
  <si>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</si>
  <si>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</si>
  <si>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</si>
  <si>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</si>
  <si>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</si>
  <si>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</si>
  <si>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</si>
  <si>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</si>
  <si>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</si>
  <si>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</si>
  <si>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</si>
  <si>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</si>
  <si>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</si>
  <si>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</si>
  <si>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</si>
  <si>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</si>
  <si>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</si>
  <si>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</si>
  <si>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</si>
  <si>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</si>
  <si>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</si>
  <si>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</si>
  <si>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</si>
  <si>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</si>
  <si>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</si>
  <si>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</si>
  <si>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</si>
  <si>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</si>
  <si>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</si>
  <si>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</si>
  <si>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</si>
  <si>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</si>
  <si>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</si>
  <si>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</si>
  <si>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</si>
  <si>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</si>
  <si>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</si>
  <si>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</si>
  <si>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</si>
  <si>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</si>
  <si>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</si>
  <si>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</si>
  <si>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</si>
  <si>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</si>
  <si>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</si>
  <si>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</si>
  <si>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</si>
  <si>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</si>
  <si>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</si>
  <si>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</si>
  <si>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</si>
  <si>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</si>
  <si>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</si>
  <si>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</si>
  <si>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</si>
  <si>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</si>
  <si>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</si>
  <si>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</si>
  <si>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</si>
  <si>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</si>
  <si>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</si>
  <si>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</si>
  <si>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</si>
  <si>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</si>
  <si>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</si>
  <si>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</si>
  <si>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</si>
  <si>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</si>
  <si>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</si>
  <si>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</si>
  <si>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</si>
  <si>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</si>
  <si>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</si>
  <si>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</si>
  <si>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</si>
  <si>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</si>
  <si>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</si>
  <si>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</si>
  <si>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</si>
  <si>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</si>
  <si>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</si>
  <si>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</si>
  <si>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</si>
  <si>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</si>
  <si>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</si>
  <si>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</si>
  <si>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</si>
  <si>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</si>
  <si>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</si>
  <si>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</si>
  <si>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</si>
  <si>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</si>
  <si>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</si>
  <si>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</si>
  <si>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</si>
  <si>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</si>
  <si>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</si>
  <si>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</si>
  <si>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</si>
  <si>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</si>
  <si>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</si>
  <si>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</si>
  <si>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</si>
  <si>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</si>
  <si>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</si>
  <si>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</si>
  <si>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</si>
  <si>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</si>
  <si>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</si>
  <si>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</si>
  <si>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</si>
  <si>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</si>
  <si>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</si>
  <si>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</si>
  <si>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</si>
  <si>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</si>
  <si>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</si>
  <si>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</si>
  <si>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</si>
  <si>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</si>
  <si>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</si>
  <si>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</si>
  <si>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</si>
  <si>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</si>
  <si>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</si>
  <si>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</si>
  <si>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</si>
  <si>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</si>
  <si>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</si>
  <si>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5040</t>
  </si>
  <si>
    <t>Прибуток звітного року </t>
  </si>
  <si>
    <t>Усього по 504 групi</t>
  </si>
  <si>
    <t>Результати звітного року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</si>
  <si>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</si>
  <si>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</si>
  <si>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</si>
  <si>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</si>
  <si>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</si>
  <si>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</si>
  <si>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</si>
  <si>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</si>
  <si>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</si>
  <si>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</si>
  <si>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</si>
  <si>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</si>
  <si>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</si>
  <si>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6013</t>
  </si>
  <si>
    <t>Процентні доходи за іншими кредитами, що надані іншим банкам,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</si>
  <si>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</si>
  <si>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</si>
  <si>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6016</t>
  </si>
  <si>
    <t>Процентні доходи за кредитами овердрафт, що надані іншим банкам,  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</si>
  <si>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</si>
  <si>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</si>
  <si>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</si>
  <si>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</si>
  <si>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</si>
  <si>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</si>
  <si>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</si>
  <si>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</si>
  <si>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</si>
  <si>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</si>
  <si>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</si>
  <si>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</si>
  <si>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</si>
  <si>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</si>
  <si>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</si>
  <si>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</si>
  <si>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</si>
  <si>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</si>
  <si>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</si>
  <si>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</si>
  <si>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</si>
  <si>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</si>
  <si>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</si>
  <si>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</si>
  <si>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</si>
  <si>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</si>
  <si>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</si>
  <si>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</si>
  <si>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</si>
  <si>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</si>
  <si>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</si>
  <si>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</si>
  <si>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</si>
  <si>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</si>
  <si>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</si>
  <si>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</si>
  <si>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</si>
  <si>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</si>
  <si>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</si>
  <si>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</si>
  <si>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</si>
  <si>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</si>
  <si>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</si>
  <si>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</si>
  <si>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</si>
  <si>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</si>
  <si>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</si>
  <si>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</si>
  <si>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</si>
  <si>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</si>
  <si>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</si>
  <si>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</si>
  <si>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</si>
  <si>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</si>
  <si>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</si>
  <si>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</si>
  <si>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</si>
  <si>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</si>
  <si>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</si>
  <si>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</si>
  <si>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</si>
  <si>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</si>
  <si>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</si>
  <si>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</si>
  <si>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</si>
  <si>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</si>
  <si>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</si>
  <si>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</si>
  <si>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</si>
  <si>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</si>
  <si>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</si>
  <si>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</si>
  <si>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</si>
  <si>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</si>
  <si>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</si>
  <si>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</si>
  <si>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</si>
  <si>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</si>
  <si>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</si>
  <si>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</si>
  <si>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</si>
  <si>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</si>
  <si>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</si>
  <si>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</si>
  <si>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</si>
  <si>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</si>
  <si>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</si>
  <si>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</si>
  <si>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</si>
  <si>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</si>
  <si>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</si>
  <si>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</si>
  <si>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</si>
  <si>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</si>
  <si>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</si>
  <si>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</si>
  <si>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</si>
  <si>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</si>
  <si>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</si>
  <si>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</si>
  <si>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</si>
  <si>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</si>
  <si>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</si>
  <si>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</si>
  <si>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</si>
  <si>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</si>
  <si>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</si>
  <si>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</si>
  <si>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</si>
  <si>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</si>
  <si>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</si>
  <si>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</si>
  <si>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</si>
  <si>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</si>
  <si>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</si>
  <si>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</si>
  <si>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</si>
  <si>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</si>
  <si>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</si>
  <si>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</si>
  <si>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</si>
  <si>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</si>
  <si>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</si>
  <si>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</si>
  <si>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</si>
  <si>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</si>
  <si>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</si>
  <si>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</si>
  <si>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</si>
  <si>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</si>
  <si>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</si>
  <si>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</si>
  <si>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</si>
  <si>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</si>
  <si>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</si>
  <si>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</si>
  <si>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</si>
  <si>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</si>
  <si>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</si>
  <si>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</si>
  <si>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</si>
  <si>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</si>
  <si>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</si>
  <si>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</si>
  <si>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</si>
  <si>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</si>
  <si>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</si>
  <si>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</si>
  <si>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</si>
  <si>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</si>
  <si>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7390</t>
  </si>
  <si>
    <t>Витрати під час первісного визнання фінансових активів за вартістю, вищою/нижчою, ніж справедлива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</si>
  <si>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</si>
  <si>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</si>
  <si>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</si>
  <si>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</si>
  <si>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</si>
  <si>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</si>
  <si>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</si>
  <si>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</si>
  <si>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</si>
  <si>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</si>
  <si>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</si>
  <si>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</si>
  <si>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</si>
  <si>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</si>
  <si>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</si>
  <si>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</si>
  <si>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</si>
  <si>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</si>
  <si>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</si>
  <si>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</si>
  <si>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</si>
  <si>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</si>
  <si>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</si>
  <si>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</si>
  <si>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</si>
  <si>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</si>
  <si>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</si>
  <si>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</si>
  <si>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</si>
  <si>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</si>
  <si>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</si>
  <si>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</si>
  <si>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</si>
  <si>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</si>
  <si>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</si>
  <si>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</si>
  <si>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</si>
  <si>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</si>
  <si>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</si>
  <si>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</si>
  <si>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</si>
  <si>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</si>
  <si>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</si>
  <si>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</si>
  <si>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</si>
  <si>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</si>
  <si>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</si>
  <si>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</si>
  <si>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</si>
  <si>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</si>
  <si>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</si>
  <si>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</si>
  <si>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</si>
  <si>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</si>
  <si>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</si>
  <si>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</si>
  <si>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</si>
  <si>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</si>
  <si>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</si>
  <si>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</si>
  <si>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</si>
  <si>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</si>
  <si>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</si>
  <si>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</si>
  <si>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</si>
  <si>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</si>
  <si>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</si>
  <si>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</si>
  <si>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</si>
  <si>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</si>
  <si>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</si>
  <si>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</si>
  <si>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</si>
  <si>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</si>
  <si>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</si>
  <si>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</si>
  <si>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</si>
  <si>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</si>
  <si>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</si>
  <si>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</si>
  <si>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</si>
  <si>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</si>
  <si>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</si>
  <si>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</si>
  <si>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</si>
  <si>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</si>
  <si>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</si>
  <si>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</si>
  <si>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</si>
  <si>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</si>
  <si>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</si>
  <si>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</si>
  <si>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</si>
  <si>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</si>
  <si>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</si>
  <si>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</si>
  <si>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</si>
  <si>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</si>
  <si>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</si>
  <si>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</si>
  <si>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</si>
  <si>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</si>
  <si>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</si>
  <si>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</si>
  <si>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</si>
  <si>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</si>
  <si>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</si>
  <si>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</si>
  <si>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</si>
  <si>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</si>
  <si>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</si>
  <si>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</si>
  <si>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</si>
  <si>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</si>
  <si>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</si>
  <si>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</si>
  <si>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</si>
  <si>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</si>
  <si>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</si>
  <si>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</si>
  <si>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</si>
  <si>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</si>
  <si>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</si>
  <si>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</si>
  <si>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</si>
  <si>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</si>
  <si>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</si>
  <si>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</si>
  <si>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</si>
  <si>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</si>
  <si>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</si>
  <si>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</si>
  <si>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</si>
  <si>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</si>
  <si>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</si>
  <si>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</si>
  <si>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</si>
  <si>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</si>
  <si>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</si>
  <si>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</si>
  <si>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</si>
  <si>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</si>
  <si>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</si>
  <si>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</si>
  <si>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</si>
  <si>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</si>
  <si>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</si>
  <si>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</si>
  <si>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</si>
  <si>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</si>
  <si>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</si>
  <si>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</si>
  <si>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</si>
  <si>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</si>
  <si>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</si>
  <si>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</si>
  <si>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</si>
  <si>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</si>
  <si>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</si>
  <si>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</si>
  <si>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</si>
  <si>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</si>
  <si>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</si>
  <si>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</si>
  <si>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</si>
  <si>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</si>
  <si>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</si>
  <si>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</si>
  <si>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</si>
  <si>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9831</t>
  </si>
  <si>
    <t>Документи і цінності, відправлені на інкасо</t>
  </si>
  <si>
    <t>Усього по 983 групi</t>
  </si>
  <si>
    <t>Документи i цiнностi, прийнятi та вiдправленi на iнкасо</t>
  </si>
  <si>
    <t>9860</t>
  </si>
  <si>
    <t>Кредити, що перебувають на обслуговуванні в банку</t>
  </si>
  <si>
    <t>9861</t>
  </si>
  <si>
    <t>Процентні доходи за кредитами, що перебувають на обслуговуванні в банку</t>
  </si>
  <si>
    <t>Усього по 986 групi</t>
  </si>
  <si>
    <t>Операцiї з обслуговування кредитiв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</si>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</sst>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46082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46093</v>
      </c>
    </row>
    <row r="5" spans="1:15" x14ac:dyDescent="0.25">
      <c r="A5" t="s">
        <v>923</v>
      </c>
      <c r="B5">
        <v>411</v>
      </c>
      <c r="C5" s="26">
        <v>46081</v>
      </c>
      <c r="D5">
        <v>380526</v>
      </c>
      <c r="E5">
        <v>1</v>
      </c>
      <c r="F5">
        <v>1</v>
      </c>
      <c r="G5">
        <v>132807000000</v>
      </c>
    </row>
    <row r="6" spans="1:15" x14ac:dyDescent="0.25">
      <c r="A6" t="s">
        <v>924</v>
      </c>
      <c r="B6" s="26">
        <v>46093</v>
      </c>
      <c r="C6">
        <v>0</v>
      </c>
      <c r="D6">
        <v>1</v>
      </c>
      <c r="E6" t="b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6"/>
  <sheetViews>
    <sheetView tabSelected="1" topLeftCell="E1" workbookViewId="0">
      <selection activeCell="E20" sqref="E20:Q555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_xlfn.SINGLE(ClDSOutBlOption_ReportDate)</f>
        <v>46082</v>
      </c>
      <c r="D1" s="1" t="str">
        <f>MID("00",1,2-LEN(DAY(C1)))&amp;DAY(C1)&amp;"."&amp;MID("00",1,2-LEN(MONTH(C1)))&amp;MONTH(C1)&amp;"."&amp;YEAR(C1)</f>
        <v>01.03.2026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01.03.2026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_xlfn.SINGLE(ClDSOutBlOption_InstName)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_xlfn.SINGLE(ClDSOutBlOption_InstLocation)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1389495418.6500001</v>
      </c>
      <c r="J21" s="23">
        <v>1164312570.74</v>
      </c>
      <c r="K21" s="23">
        <v>225182847.91</v>
      </c>
      <c r="L21" s="23">
        <v>1454499503.78</v>
      </c>
      <c r="M21" s="23">
        <v>1191038789.24</v>
      </c>
      <c r="N21" s="23">
        <v>263460714.53999999</v>
      </c>
      <c r="O21" s="23">
        <v>326022218.42000002</v>
      </c>
      <c r="P21" s="23">
        <v>116328923.90000001</v>
      </c>
      <c r="Q21" s="23">
        <v>209693294.52000001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21110735</v>
      </c>
      <c r="J22" s="23">
        <v>21110735</v>
      </c>
      <c r="K22" s="23">
        <v>0</v>
      </c>
      <c r="L22" s="23">
        <v>18346700</v>
      </c>
      <c r="M22" s="23">
        <v>18346700</v>
      </c>
      <c r="N22" s="23">
        <v>0</v>
      </c>
      <c r="O22" s="23">
        <v>11999818</v>
      </c>
      <c r="P22" s="23">
        <v>11999818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279006915.36000001</v>
      </c>
      <c r="J23" s="23">
        <v>213857294.5</v>
      </c>
      <c r="K23" s="23">
        <v>65149620.859999999</v>
      </c>
      <c r="L23" s="23">
        <v>279006915.36000001</v>
      </c>
      <c r="M23" s="23">
        <v>213857294.5</v>
      </c>
      <c r="N23" s="23">
        <v>65149620.859999999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1689613069.01</v>
      </c>
      <c r="J24" s="23">
        <v>1399280600.24</v>
      </c>
      <c r="K24" s="23">
        <v>290332468.76999998</v>
      </c>
      <c r="L24" s="23">
        <v>1751853119.1400001</v>
      </c>
      <c r="M24" s="23">
        <v>1423242783.74</v>
      </c>
      <c r="N24" s="23">
        <v>328610335.39999998</v>
      </c>
      <c r="O24" s="23">
        <v>338022036.42000002</v>
      </c>
      <c r="P24" s="23">
        <v>128328741.90000001</v>
      </c>
      <c r="Q24" s="23">
        <v>209693294.52000001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1689613069.01</v>
      </c>
      <c r="J25" s="23">
        <v>1399280600.24</v>
      </c>
      <c r="K25" s="23">
        <v>290332468.76999998</v>
      </c>
      <c r="L25" s="23">
        <v>1751853119.1400001</v>
      </c>
      <c r="M25" s="23">
        <v>1423242783.74</v>
      </c>
      <c r="N25" s="23">
        <v>328610335.39999998</v>
      </c>
      <c r="O25" s="23">
        <v>338022036.42000002</v>
      </c>
      <c r="P25" s="23">
        <v>128328741.90000001</v>
      </c>
      <c r="Q25" s="23">
        <v>209693294.52000001</v>
      </c>
    </row>
    <row r="26" spans="5:29" s="12" customFormat="1" ht="25.5" x14ac:dyDescent="0.2">
      <c r="E26" s="8">
        <f t="shared" si="0"/>
        <v>7</v>
      </c>
      <c r="F26" s="21" t="s">
        <v>44</v>
      </c>
      <c r="G26" s="21" t="s">
        <v>45</v>
      </c>
      <c r="H26" s="22" t="s">
        <v>35</v>
      </c>
      <c r="I26" s="23">
        <v>741962.5</v>
      </c>
      <c r="J26" s="23">
        <v>0</v>
      </c>
      <c r="K26" s="23">
        <v>741962.5</v>
      </c>
      <c r="L26" s="23">
        <v>722644.2</v>
      </c>
      <c r="M26" s="23">
        <v>0</v>
      </c>
      <c r="N26" s="23">
        <v>722644.2</v>
      </c>
      <c r="O26" s="23">
        <v>1327557.23</v>
      </c>
      <c r="P26" s="23">
        <v>0</v>
      </c>
      <c r="Q26" s="23">
        <v>1327557.23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741962.5</v>
      </c>
      <c r="J27" s="23">
        <v>0</v>
      </c>
      <c r="K27" s="23">
        <v>741962.5</v>
      </c>
      <c r="L27" s="23">
        <v>722644.2</v>
      </c>
      <c r="M27" s="23">
        <v>0</v>
      </c>
      <c r="N27" s="23">
        <v>722644.2</v>
      </c>
      <c r="O27" s="23">
        <v>1327557.23</v>
      </c>
      <c r="P27" s="23">
        <v>0</v>
      </c>
      <c r="Q27" s="23">
        <v>1327557.23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47</v>
      </c>
      <c r="H28" s="22"/>
      <c r="I28" s="23">
        <v>741962.5</v>
      </c>
      <c r="J28" s="23">
        <v>0</v>
      </c>
      <c r="K28" s="23">
        <v>741962.5</v>
      </c>
      <c r="L28" s="23">
        <v>722644.2</v>
      </c>
      <c r="M28" s="23">
        <v>0</v>
      </c>
      <c r="N28" s="23">
        <v>722644.2</v>
      </c>
      <c r="O28" s="23">
        <v>1327557.23</v>
      </c>
      <c r="P28" s="23">
        <v>0</v>
      </c>
      <c r="Q28" s="23">
        <v>1327557.23</v>
      </c>
    </row>
    <row r="29" spans="5:29" s="12" customFormat="1" ht="51" x14ac:dyDescent="0.2">
      <c r="E29" s="8">
        <f t="shared" si="0"/>
        <v>10</v>
      </c>
      <c r="F29" s="21" t="s">
        <v>49</v>
      </c>
      <c r="G29" s="21" t="s">
        <v>50</v>
      </c>
      <c r="H29" s="22" t="s">
        <v>35</v>
      </c>
      <c r="I29" s="23">
        <v>39992297918.599998</v>
      </c>
      <c r="J29" s="23">
        <v>39992297918.599998</v>
      </c>
      <c r="K29" s="23">
        <v>0</v>
      </c>
      <c r="L29" s="23">
        <v>40020423998.379997</v>
      </c>
      <c r="M29" s="23">
        <v>40020423998.379997</v>
      </c>
      <c r="N29" s="23">
        <v>0</v>
      </c>
      <c r="O29" s="23">
        <v>1176895682.4100001</v>
      </c>
      <c r="P29" s="23">
        <v>1176895682.4100001</v>
      </c>
      <c r="Q29" s="23">
        <v>0</v>
      </c>
    </row>
    <row r="30" spans="5:29" s="12" customFormat="1" ht="38.25" x14ac:dyDescent="0.2">
      <c r="E30" s="8">
        <f t="shared" si="0"/>
        <v>11</v>
      </c>
      <c r="F30" s="21" t="s">
        <v>51</v>
      </c>
      <c r="G30" s="21" t="s">
        <v>52</v>
      </c>
      <c r="H30" s="22"/>
      <c r="I30" s="23">
        <v>39992297918.599998</v>
      </c>
      <c r="J30" s="23">
        <v>39992297918.599998</v>
      </c>
      <c r="K30" s="23">
        <v>0</v>
      </c>
      <c r="L30" s="23">
        <v>40020423998.379997</v>
      </c>
      <c r="M30" s="23">
        <v>40020423998.379997</v>
      </c>
      <c r="N30" s="23">
        <v>0</v>
      </c>
      <c r="O30" s="23">
        <v>1176895682.4100001</v>
      </c>
      <c r="P30" s="23">
        <v>1176895682.4100001</v>
      </c>
      <c r="Q30" s="23">
        <v>0</v>
      </c>
      <c r="Z30" s="16"/>
    </row>
    <row r="31" spans="5:29" s="12" customFormat="1" ht="25.5" x14ac:dyDescent="0.2">
      <c r="E31" s="8">
        <f t="shared" si="0"/>
        <v>12</v>
      </c>
      <c r="F31" s="21" t="s">
        <v>53</v>
      </c>
      <c r="G31" s="21" t="s">
        <v>54</v>
      </c>
      <c r="H31" s="22"/>
      <c r="I31" s="23">
        <v>39992297918.599998</v>
      </c>
      <c r="J31" s="23">
        <v>39992297918.599998</v>
      </c>
      <c r="K31" s="23">
        <v>0</v>
      </c>
      <c r="L31" s="23">
        <v>40020423998.379997</v>
      </c>
      <c r="M31" s="23">
        <v>40020423998.379997</v>
      </c>
      <c r="N31" s="23">
        <v>0</v>
      </c>
      <c r="O31" s="23">
        <v>1176895682.4100001</v>
      </c>
      <c r="P31" s="23">
        <v>1176895682.4100001</v>
      </c>
      <c r="Q31" s="23">
        <v>0</v>
      </c>
      <c r="Z31" s="18"/>
    </row>
    <row r="32" spans="5:29" s="12" customFormat="1" ht="102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6323445310.8000002</v>
      </c>
      <c r="J32" s="23">
        <v>5956395000</v>
      </c>
      <c r="K32" s="23">
        <v>367050310.80000001</v>
      </c>
      <c r="L32" s="23">
        <v>7874791306.1999998</v>
      </c>
      <c r="M32" s="23">
        <v>7736736000</v>
      </c>
      <c r="N32" s="23">
        <v>138055306.19999999</v>
      </c>
      <c r="O32" s="23">
        <v>9888447833.2000008</v>
      </c>
      <c r="P32" s="23">
        <v>9280531000</v>
      </c>
      <c r="Q32" s="23">
        <v>607916833.20000005</v>
      </c>
      <c r="Z32" s="20"/>
    </row>
    <row r="33" spans="5:17" ht="102" x14ac:dyDescent="0.2">
      <c r="E33" s="8">
        <f t="shared" si="0"/>
        <v>14</v>
      </c>
      <c r="F33" s="21" t="s">
        <v>57</v>
      </c>
      <c r="G33" s="21" t="s">
        <v>58</v>
      </c>
      <c r="H33" s="22" t="s">
        <v>35</v>
      </c>
      <c r="I33" s="23">
        <v>113450644.59</v>
      </c>
      <c r="J33" s="23">
        <v>109901420.23999999</v>
      </c>
      <c r="K33" s="23">
        <v>3549224.35</v>
      </c>
      <c r="L33" s="23">
        <v>199108481.84</v>
      </c>
      <c r="M33" s="23">
        <v>195834535.96000001</v>
      </c>
      <c r="N33" s="23">
        <v>3273945.88</v>
      </c>
      <c r="O33" s="23">
        <v>102792983.34</v>
      </c>
      <c r="P33" s="23">
        <v>99304812.519999996</v>
      </c>
      <c r="Q33" s="23">
        <v>3488170.82</v>
      </c>
    </row>
    <row r="34" spans="5:17" ht="102" x14ac:dyDescent="0.2">
      <c r="E34" s="8">
        <f t="shared" si="0"/>
        <v>15</v>
      </c>
      <c r="F34" s="21" t="s">
        <v>57</v>
      </c>
      <c r="G34" s="21" t="s">
        <v>58</v>
      </c>
      <c r="H34" s="22" t="s">
        <v>59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-21910822.420000002</v>
      </c>
      <c r="P34" s="23">
        <v>-21910822.420000002</v>
      </c>
      <c r="Q34" s="23">
        <v>0</v>
      </c>
    </row>
    <row r="35" spans="5:17" ht="127.5" x14ac:dyDescent="0.2">
      <c r="E35" s="8">
        <f t="shared" si="0"/>
        <v>16</v>
      </c>
      <c r="F35" s="21" t="s">
        <v>60</v>
      </c>
      <c r="G35" s="21" t="s">
        <v>61</v>
      </c>
      <c r="H35" s="22" t="s">
        <v>35</v>
      </c>
      <c r="I35" s="23">
        <v>147721550.88</v>
      </c>
      <c r="J35" s="23">
        <v>146672108.28999999</v>
      </c>
      <c r="K35" s="23">
        <v>1049442.5900000001</v>
      </c>
      <c r="L35" s="23">
        <v>164912994.31999999</v>
      </c>
      <c r="M35" s="23">
        <v>164791648.24000001</v>
      </c>
      <c r="N35" s="23">
        <v>121346.08</v>
      </c>
      <c r="O35" s="23">
        <v>62641844.780000001</v>
      </c>
      <c r="P35" s="23">
        <v>61672330.289999999</v>
      </c>
      <c r="Q35" s="23">
        <v>969514.49</v>
      </c>
    </row>
    <row r="36" spans="5:17" ht="127.5" x14ac:dyDescent="0.2">
      <c r="E36" s="8">
        <f t="shared" si="0"/>
        <v>17</v>
      </c>
      <c r="F36" s="21" t="s">
        <v>60</v>
      </c>
      <c r="G36" s="21" t="s">
        <v>61</v>
      </c>
      <c r="H36" s="22" t="s">
        <v>59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-75112630.689999998</v>
      </c>
      <c r="P36" s="23">
        <v>-75069571.459999993</v>
      </c>
      <c r="Q36" s="23">
        <v>-43059.23</v>
      </c>
    </row>
    <row r="37" spans="5:17" ht="114.75" x14ac:dyDescent="0.2">
      <c r="E37" s="8">
        <f t="shared" si="0"/>
        <v>18</v>
      </c>
      <c r="F37" s="21" t="s">
        <v>62</v>
      </c>
      <c r="G37" s="21" t="s">
        <v>63</v>
      </c>
      <c r="H37" s="22" t="s">
        <v>35</v>
      </c>
      <c r="I37" s="23">
        <v>392285067.45999998</v>
      </c>
      <c r="J37" s="23">
        <v>388119660.56999999</v>
      </c>
      <c r="K37" s="23">
        <v>4165406.89</v>
      </c>
      <c r="L37" s="23">
        <v>470514545</v>
      </c>
      <c r="M37" s="23">
        <v>469829036.63</v>
      </c>
      <c r="N37" s="23">
        <v>685508.37</v>
      </c>
      <c r="O37" s="23">
        <v>482213379.60000002</v>
      </c>
      <c r="P37" s="23">
        <v>476615618.20999998</v>
      </c>
      <c r="Q37" s="23">
        <v>5597761.3899999997</v>
      </c>
    </row>
    <row r="38" spans="5:17" ht="89.25" x14ac:dyDescent="0.2">
      <c r="E38" s="8">
        <f t="shared" si="0"/>
        <v>19</v>
      </c>
      <c r="F38" s="21" t="s">
        <v>64</v>
      </c>
      <c r="G38" s="21" t="s">
        <v>65</v>
      </c>
      <c r="H38" s="22"/>
      <c r="I38" s="23">
        <v>6976902573.7299995</v>
      </c>
      <c r="J38" s="23">
        <v>6601088189.1000004</v>
      </c>
      <c r="K38" s="23">
        <v>375814384.63</v>
      </c>
      <c r="L38" s="23">
        <v>8709327327.3600006</v>
      </c>
      <c r="M38" s="23">
        <v>8567191220.8299999</v>
      </c>
      <c r="N38" s="23">
        <v>142136106.53</v>
      </c>
      <c r="O38" s="23">
        <v>10439072587.809999</v>
      </c>
      <c r="P38" s="23">
        <v>9821143367.1399994</v>
      </c>
      <c r="Q38" s="23">
        <v>617929220.66999996</v>
      </c>
    </row>
    <row r="39" spans="5:17" ht="102" x14ac:dyDescent="0.2">
      <c r="E39" s="8">
        <f t="shared" si="0"/>
        <v>20</v>
      </c>
      <c r="F39" s="21" t="s">
        <v>66</v>
      </c>
      <c r="G39" s="21" t="s">
        <v>67</v>
      </c>
      <c r="H39" s="22" t="s">
        <v>35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50287000</v>
      </c>
      <c r="P39" s="23">
        <v>50287000</v>
      </c>
      <c r="Q39" s="23">
        <v>0</v>
      </c>
    </row>
    <row r="40" spans="5:17" ht="127.5" x14ac:dyDescent="0.2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312282.27</v>
      </c>
      <c r="J40" s="23">
        <v>312282.27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</row>
    <row r="41" spans="5:17" ht="127.5" x14ac:dyDescent="0.2">
      <c r="E41" s="8">
        <f t="shared" si="0"/>
        <v>22</v>
      </c>
      <c r="F41" s="21" t="s">
        <v>68</v>
      </c>
      <c r="G41" s="21" t="s">
        <v>69</v>
      </c>
      <c r="H41" s="22" t="s">
        <v>59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-4436822.01</v>
      </c>
      <c r="P41" s="23">
        <v>-4436822.01</v>
      </c>
      <c r="Q41" s="23">
        <v>0</v>
      </c>
    </row>
    <row r="42" spans="5:17" ht="114.75" x14ac:dyDescent="0.2">
      <c r="E42" s="8">
        <f t="shared" si="0"/>
        <v>23</v>
      </c>
      <c r="F42" s="21" t="s">
        <v>70</v>
      </c>
      <c r="G42" s="21" t="s">
        <v>71</v>
      </c>
      <c r="H42" s="22" t="s">
        <v>35</v>
      </c>
      <c r="I42" s="23">
        <v>378661.11</v>
      </c>
      <c r="J42" s="23">
        <v>378661.11</v>
      </c>
      <c r="K42" s="23">
        <v>0</v>
      </c>
      <c r="L42" s="23">
        <v>0</v>
      </c>
      <c r="M42" s="23">
        <v>0</v>
      </c>
      <c r="N42" s="23">
        <v>0</v>
      </c>
      <c r="O42" s="23">
        <v>1284832.8500000001</v>
      </c>
      <c r="P42" s="23">
        <v>1284832.8500000001</v>
      </c>
      <c r="Q42" s="23">
        <v>0</v>
      </c>
    </row>
    <row r="43" spans="5:17" ht="102" x14ac:dyDescent="0.2">
      <c r="E43" s="8">
        <f t="shared" si="0"/>
        <v>24</v>
      </c>
      <c r="F43" s="21" t="s">
        <v>72</v>
      </c>
      <c r="G43" s="21" t="s">
        <v>73</v>
      </c>
      <c r="H43" s="22" t="s">
        <v>59</v>
      </c>
      <c r="I43" s="23">
        <v>0</v>
      </c>
      <c r="J43" s="23">
        <v>0</v>
      </c>
      <c r="K43" s="23">
        <v>0</v>
      </c>
      <c r="L43" s="23">
        <v>10749.7</v>
      </c>
      <c r="M43" s="23">
        <v>10749.7</v>
      </c>
      <c r="N43" s="23">
        <v>0</v>
      </c>
      <c r="O43" s="23">
        <v>-733326.5</v>
      </c>
      <c r="P43" s="23">
        <v>-733326.5</v>
      </c>
      <c r="Q43" s="23">
        <v>0</v>
      </c>
    </row>
    <row r="44" spans="5:17" ht="89.25" x14ac:dyDescent="0.2">
      <c r="E44" s="8">
        <f t="shared" si="0"/>
        <v>25</v>
      </c>
      <c r="F44" s="21" t="s">
        <v>74</v>
      </c>
      <c r="G44" s="21" t="s">
        <v>75</v>
      </c>
      <c r="H44" s="22"/>
      <c r="I44" s="23">
        <v>690943.38</v>
      </c>
      <c r="J44" s="23">
        <v>690943.38</v>
      </c>
      <c r="K44" s="23">
        <v>0</v>
      </c>
      <c r="L44" s="23">
        <v>10749.7</v>
      </c>
      <c r="M44" s="23">
        <v>10749.7</v>
      </c>
      <c r="N44" s="23">
        <v>0</v>
      </c>
      <c r="O44" s="23">
        <v>46401684.340000004</v>
      </c>
      <c r="P44" s="23">
        <v>46401684.340000004</v>
      </c>
      <c r="Q44" s="23">
        <v>0</v>
      </c>
    </row>
    <row r="45" spans="5:17" ht="89.25" x14ac:dyDescent="0.2">
      <c r="E45" s="8">
        <f t="shared" si="0"/>
        <v>26</v>
      </c>
      <c r="F45" s="21" t="s">
        <v>76</v>
      </c>
      <c r="G45" s="21" t="s">
        <v>77</v>
      </c>
      <c r="H45" s="22" t="s">
        <v>35</v>
      </c>
      <c r="I45" s="23">
        <v>11975000000</v>
      </c>
      <c r="J45" s="23">
        <v>11975000000</v>
      </c>
      <c r="K45" s="23">
        <v>0</v>
      </c>
      <c r="L45" s="23">
        <v>12090000000</v>
      </c>
      <c r="M45" s="23">
        <v>12090000000</v>
      </c>
      <c r="N45" s="23">
        <v>0</v>
      </c>
      <c r="O45" s="23">
        <v>0</v>
      </c>
      <c r="P45" s="23">
        <v>0</v>
      </c>
      <c r="Q45" s="23">
        <v>0</v>
      </c>
    </row>
    <row r="46" spans="5:17" ht="114.75" x14ac:dyDescent="0.2">
      <c r="E46" s="8">
        <f t="shared" si="0"/>
        <v>27</v>
      </c>
      <c r="F46" s="21" t="s">
        <v>78</v>
      </c>
      <c r="G46" s="21" t="s">
        <v>79</v>
      </c>
      <c r="H46" s="22" t="s">
        <v>35</v>
      </c>
      <c r="I46" s="23">
        <v>6309879.8399999999</v>
      </c>
      <c r="J46" s="23">
        <v>6309879.8399999999</v>
      </c>
      <c r="K46" s="23">
        <v>0</v>
      </c>
      <c r="L46" s="23">
        <v>6404400.6399999997</v>
      </c>
      <c r="M46" s="23">
        <v>6404400.6399999997</v>
      </c>
      <c r="N46" s="23">
        <v>0</v>
      </c>
      <c r="O46" s="23">
        <v>0</v>
      </c>
      <c r="P46" s="23">
        <v>0</v>
      </c>
      <c r="Q46" s="23">
        <v>0</v>
      </c>
    </row>
    <row r="47" spans="5:17" ht="89.25" x14ac:dyDescent="0.2">
      <c r="E47" s="8">
        <f t="shared" si="0"/>
        <v>28</v>
      </c>
      <c r="F47" s="21" t="s">
        <v>80</v>
      </c>
      <c r="G47" s="21" t="s">
        <v>77</v>
      </c>
      <c r="H47" s="22"/>
      <c r="I47" s="23">
        <v>11981309879.84</v>
      </c>
      <c r="J47" s="23">
        <v>11981309879.84</v>
      </c>
      <c r="K47" s="23">
        <v>0</v>
      </c>
      <c r="L47" s="23">
        <v>12096404400.639999</v>
      </c>
      <c r="M47" s="23">
        <v>12096404400.639999</v>
      </c>
      <c r="N47" s="23">
        <v>0</v>
      </c>
      <c r="O47" s="23">
        <v>0</v>
      </c>
      <c r="P47" s="23">
        <v>0</v>
      </c>
      <c r="Q47" s="23">
        <v>0</v>
      </c>
    </row>
    <row r="48" spans="5:17" ht="114.75" x14ac:dyDescent="0.2">
      <c r="E48" s="8">
        <f t="shared" si="0"/>
        <v>29</v>
      </c>
      <c r="F48" s="21" t="s">
        <v>81</v>
      </c>
      <c r="G48" s="21" t="s">
        <v>82</v>
      </c>
      <c r="H48" s="22"/>
      <c r="I48" s="23">
        <v>18958903396.950001</v>
      </c>
      <c r="J48" s="23">
        <v>18583089012.32</v>
      </c>
      <c r="K48" s="23">
        <v>375814384.63</v>
      </c>
      <c r="L48" s="23">
        <v>20805742477.700001</v>
      </c>
      <c r="M48" s="23">
        <v>20663606371.169998</v>
      </c>
      <c r="N48" s="23">
        <v>142136106.53</v>
      </c>
      <c r="O48" s="23">
        <v>10485474272.15</v>
      </c>
      <c r="P48" s="23">
        <v>9867545051.4799995</v>
      </c>
      <c r="Q48" s="23">
        <v>617929220.66999996</v>
      </c>
    </row>
    <row r="49" spans="5:17" ht="38.25" x14ac:dyDescent="0.2">
      <c r="E49" s="8">
        <f t="shared" si="0"/>
        <v>30</v>
      </c>
      <c r="F49" s="21" t="s">
        <v>83</v>
      </c>
      <c r="G49" s="21" t="s">
        <v>84</v>
      </c>
      <c r="H49" s="22" t="s">
        <v>35</v>
      </c>
      <c r="I49" s="23">
        <v>23801340841</v>
      </c>
      <c r="J49" s="23">
        <v>194632203.78</v>
      </c>
      <c r="K49" s="23">
        <v>23606708637.220001</v>
      </c>
      <c r="L49" s="23">
        <v>23718623598.759998</v>
      </c>
      <c r="M49" s="23">
        <v>192562809.81999999</v>
      </c>
      <c r="N49" s="23">
        <v>23526060788.939999</v>
      </c>
      <c r="O49" s="23">
        <v>682496869.63999999</v>
      </c>
      <c r="P49" s="23">
        <v>43364710.020000003</v>
      </c>
      <c r="Q49" s="23">
        <v>639132159.62</v>
      </c>
    </row>
    <row r="50" spans="5:17" ht="25.5" x14ac:dyDescent="0.2">
      <c r="E50" s="8">
        <f t="shared" si="0"/>
        <v>31</v>
      </c>
      <c r="F50" s="21" t="s">
        <v>85</v>
      </c>
      <c r="G50" s="21" t="s">
        <v>86</v>
      </c>
      <c r="H50" s="22" t="s">
        <v>59</v>
      </c>
      <c r="I50" s="23">
        <v>11857419.810000001</v>
      </c>
      <c r="J50" s="23">
        <v>227014.63</v>
      </c>
      <c r="K50" s="23">
        <v>11630405.18</v>
      </c>
      <c r="L50" s="23">
        <v>35084583.210000001</v>
      </c>
      <c r="M50" s="23">
        <v>578123.82999999996</v>
      </c>
      <c r="N50" s="23">
        <v>34506459.380000003</v>
      </c>
      <c r="O50" s="23">
        <v>-89362482.799999997</v>
      </c>
      <c r="P50" s="23">
        <v>-7802460.9100000001</v>
      </c>
      <c r="Q50" s="23">
        <v>-81560021.890000001</v>
      </c>
    </row>
    <row r="51" spans="5:17" ht="25.5" x14ac:dyDescent="0.2">
      <c r="E51" s="8">
        <f t="shared" si="0"/>
        <v>32</v>
      </c>
      <c r="F51" s="21" t="s">
        <v>87</v>
      </c>
      <c r="G51" s="21" t="s">
        <v>88</v>
      </c>
      <c r="H51" s="22"/>
      <c r="I51" s="23">
        <v>23813198260.810001</v>
      </c>
      <c r="J51" s="23">
        <v>194859218.41</v>
      </c>
      <c r="K51" s="23">
        <v>23618339042.400002</v>
      </c>
      <c r="L51" s="23">
        <v>23753708181.970001</v>
      </c>
      <c r="M51" s="23">
        <v>193140933.65000001</v>
      </c>
      <c r="N51" s="23">
        <v>23560567248.32</v>
      </c>
      <c r="O51" s="23">
        <v>593134386.84000003</v>
      </c>
      <c r="P51" s="23">
        <v>35562249.109999999</v>
      </c>
      <c r="Q51" s="23">
        <v>557572137.73000002</v>
      </c>
    </row>
    <row r="52" spans="5:17" ht="76.5" x14ac:dyDescent="0.2">
      <c r="E52" s="8">
        <f t="shared" si="0"/>
        <v>33</v>
      </c>
      <c r="F52" s="21" t="s">
        <v>89</v>
      </c>
      <c r="G52" s="21" t="s">
        <v>90</v>
      </c>
      <c r="H52" s="22" t="s">
        <v>35</v>
      </c>
      <c r="I52" s="23">
        <v>3546894470</v>
      </c>
      <c r="J52" s="23">
        <v>0</v>
      </c>
      <c r="K52" s="23">
        <v>3546894470</v>
      </c>
      <c r="L52" s="23">
        <v>3546894470</v>
      </c>
      <c r="M52" s="23">
        <v>0</v>
      </c>
      <c r="N52" s="23">
        <v>3546894470</v>
      </c>
      <c r="O52" s="23">
        <v>0</v>
      </c>
      <c r="P52" s="23">
        <v>0</v>
      </c>
      <c r="Q52" s="23">
        <v>0</v>
      </c>
    </row>
    <row r="53" spans="5:17" ht="63.75" x14ac:dyDescent="0.2">
      <c r="E53" s="8">
        <f t="shared" si="0"/>
        <v>34</v>
      </c>
      <c r="F53" s="21" t="s">
        <v>91</v>
      </c>
      <c r="G53" s="21" t="s">
        <v>92</v>
      </c>
      <c r="H53" s="22" t="s">
        <v>35</v>
      </c>
      <c r="I53" s="23">
        <v>107926250</v>
      </c>
      <c r="J53" s="23">
        <v>0</v>
      </c>
      <c r="K53" s="23">
        <v>107926250</v>
      </c>
      <c r="L53" s="23">
        <v>107926250</v>
      </c>
      <c r="M53" s="23">
        <v>0</v>
      </c>
      <c r="N53" s="23">
        <v>107926250</v>
      </c>
      <c r="O53" s="23">
        <v>0</v>
      </c>
      <c r="P53" s="23">
        <v>0</v>
      </c>
      <c r="Q53" s="23">
        <v>0</v>
      </c>
    </row>
    <row r="54" spans="5:17" ht="89.25" x14ac:dyDescent="0.2">
      <c r="E54" s="8">
        <f t="shared" si="0"/>
        <v>35</v>
      </c>
      <c r="F54" s="21" t="s">
        <v>93</v>
      </c>
      <c r="G54" s="21" t="s">
        <v>94</v>
      </c>
      <c r="H54" s="22" t="s">
        <v>35</v>
      </c>
      <c r="I54" s="23">
        <v>1.3</v>
      </c>
      <c r="J54" s="23">
        <v>0</v>
      </c>
      <c r="K54" s="23">
        <v>1.3</v>
      </c>
      <c r="L54" s="23">
        <v>1.3</v>
      </c>
      <c r="M54" s="23">
        <v>0</v>
      </c>
      <c r="N54" s="23">
        <v>1.3</v>
      </c>
      <c r="O54" s="23">
        <v>0</v>
      </c>
      <c r="P54" s="23">
        <v>0</v>
      </c>
      <c r="Q54" s="23">
        <v>0</v>
      </c>
    </row>
    <row r="55" spans="5:17" ht="76.5" x14ac:dyDescent="0.2">
      <c r="E55" s="8">
        <f t="shared" si="0"/>
        <v>36</v>
      </c>
      <c r="F55" s="21" t="s">
        <v>95</v>
      </c>
      <c r="G55" s="21" t="s">
        <v>96</v>
      </c>
      <c r="H55" s="22" t="s">
        <v>35</v>
      </c>
      <c r="I55" s="23">
        <v>342595.9</v>
      </c>
      <c r="J55" s="23">
        <v>0</v>
      </c>
      <c r="K55" s="23">
        <v>342595.9</v>
      </c>
      <c r="L55" s="23">
        <v>342595.9</v>
      </c>
      <c r="M55" s="23">
        <v>0</v>
      </c>
      <c r="N55" s="23">
        <v>342595.9</v>
      </c>
      <c r="O55" s="23">
        <v>0</v>
      </c>
      <c r="P55" s="23">
        <v>0</v>
      </c>
      <c r="Q55" s="23">
        <v>0</v>
      </c>
    </row>
    <row r="56" spans="5:17" ht="63.75" x14ac:dyDescent="0.2">
      <c r="E56" s="8">
        <f t="shared" si="0"/>
        <v>37</v>
      </c>
      <c r="F56" s="21" t="s">
        <v>97</v>
      </c>
      <c r="G56" s="21" t="s">
        <v>98</v>
      </c>
      <c r="H56" s="22"/>
      <c r="I56" s="23">
        <v>3655163317.1999998</v>
      </c>
      <c r="J56" s="23">
        <v>0</v>
      </c>
      <c r="K56" s="23">
        <v>3655163317.1999998</v>
      </c>
      <c r="L56" s="23">
        <v>3655163317.1999998</v>
      </c>
      <c r="M56" s="23">
        <v>0</v>
      </c>
      <c r="N56" s="23">
        <v>3655163317.1999998</v>
      </c>
      <c r="O56" s="23">
        <v>0</v>
      </c>
      <c r="P56" s="23">
        <v>0</v>
      </c>
      <c r="Q56" s="23">
        <v>0</v>
      </c>
    </row>
    <row r="57" spans="5:17" x14ac:dyDescent="0.2">
      <c r="E57" s="8">
        <f t="shared" si="0"/>
        <v>38</v>
      </c>
      <c r="F57" s="21" t="s">
        <v>99</v>
      </c>
      <c r="G57" s="21" t="s">
        <v>100</v>
      </c>
      <c r="H57" s="22"/>
      <c r="I57" s="23">
        <v>27468361578.009998</v>
      </c>
      <c r="J57" s="23">
        <v>194859218.41</v>
      </c>
      <c r="K57" s="23">
        <v>27273502359.599998</v>
      </c>
      <c r="L57" s="23">
        <v>27408871499.169998</v>
      </c>
      <c r="M57" s="23">
        <v>193140933.65000001</v>
      </c>
      <c r="N57" s="23">
        <v>27215730565.52</v>
      </c>
      <c r="O57" s="23">
        <v>593134386.84000003</v>
      </c>
      <c r="P57" s="23">
        <v>35562249.109999999</v>
      </c>
      <c r="Q57" s="23">
        <v>557572137.73000002</v>
      </c>
    </row>
    <row r="58" spans="5:17" ht="38.25" x14ac:dyDescent="0.2">
      <c r="E58" s="8">
        <f t="shared" si="0"/>
        <v>39</v>
      </c>
      <c r="F58" s="21" t="s">
        <v>101</v>
      </c>
      <c r="G58" s="21" t="s">
        <v>102</v>
      </c>
      <c r="H58" s="22" t="s">
        <v>35</v>
      </c>
      <c r="I58" s="23">
        <v>744357740.64999998</v>
      </c>
      <c r="J58" s="23">
        <v>643042335</v>
      </c>
      <c r="K58" s="23">
        <v>101315405.65000001</v>
      </c>
      <c r="L58" s="23">
        <v>744357740.64999998</v>
      </c>
      <c r="M58" s="23">
        <v>643042335</v>
      </c>
      <c r="N58" s="23">
        <v>101315405.65000001</v>
      </c>
      <c r="O58" s="23">
        <v>0</v>
      </c>
      <c r="P58" s="23">
        <v>0</v>
      </c>
      <c r="Q58" s="23">
        <v>0</v>
      </c>
    </row>
    <row r="59" spans="5:17" ht="38.25" x14ac:dyDescent="0.2">
      <c r="E59" s="8">
        <f t="shared" si="0"/>
        <v>40</v>
      </c>
      <c r="F59" s="21" t="s">
        <v>103</v>
      </c>
      <c r="G59" s="21" t="s">
        <v>104</v>
      </c>
      <c r="H59" s="22" t="s">
        <v>35</v>
      </c>
      <c r="I59" s="23">
        <v>427472.35</v>
      </c>
      <c r="J59" s="23">
        <v>422393.38</v>
      </c>
      <c r="K59" s="23">
        <v>5078.97</v>
      </c>
      <c r="L59" s="23">
        <v>419932.65</v>
      </c>
      <c r="M59" s="23">
        <v>414853.68</v>
      </c>
      <c r="N59" s="23">
        <v>5078.97</v>
      </c>
      <c r="O59" s="23">
        <v>47318.55</v>
      </c>
      <c r="P59" s="23">
        <v>47318.55</v>
      </c>
      <c r="Q59" s="23">
        <v>0</v>
      </c>
    </row>
    <row r="60" spans="5:17" ht="38.25" x14ac:dyDescent="0.2">
      <c r="E60" s="8">
        <f t="shared" si="0"/>
        <v>41</v>
      </c>
      <c r="F60" s="21" t="s">
        <v>105</v>
      </c>
      <c r="G60" s="21" t="s">
        <v>106</v>
      </c>
      <c r="H60" s="22"/>
      <c r="I60" s="23">
        <v>744785213</v>
      </c>
      <c r="J60" s="23">
        <v>643464728.38</v>
      </c>
      <c r="K60" s="23">
        <v>101320484.62</v>
      </c>
      <c r="L60" s="23">
        <v>744777673.29999995</v>
      </c>
      <c r="M60" s="23">
        <v>643457188.67999995</v>
      </c>
      <c r="N60" s="23">
        <v>101320484.62</v>
      </c>
      <c r="O60" s="23">
        <v>47318.55</v>
      </c>
      <c r="P60" s="23">
        <v>47318.55</v>
      </c>
      <c r="Q60" s="23">
        <v>0</v>
      </c>
    </row>
    <row r="61" spans="5:17" ht="25.5" x14ac:dyDescent="0.2">
      <c r="E61" s="8">
        <f t="shared" si="0"/>
        <v>42</v>
      </c>
      <c r="F61" s="21" t="s">
        <v>107</v>
      </c>
      <c r="G61" s="21" t="s">
        <v>108</v>
      </c>
      <c r="H61" s="22" t="s">
        <v>35</v>
      </c>
      <c r="I61" s="23">
        <v>2062847.38</v>
      </c>
      <c r="J61" s="23">
        <v>2062847.38</v>
      </c>
      <c r="K61" s="23">
        <v>0</v>
      </c>
      <c r="L61" s="23">
        <v>2062847.38</v>
      </c>
      <c r="M61" s="23">
        <v>2062847.38</v>
      </c>
      <c r="N61" s="23">
        <v>0</v>
      </c>
      <c r="O61" s="23">
        <v>5450000</v>
      </c>
      <c r="P61" s="23">
        <v>5450000</v>
      </c>
      <c r="Q61" s="23">
        <v>0</v>
      </c>
    </row>
    <row r="62" spans="5:17" ht="25.5" x14ac:dyDescent="0.2">
      <c r="E62" s="8">
        <f t="shared" si="0"/>
        <v>43</v>
      </c>
      <c r="F62" s="21" t="s">
        <v>109</v>
      </c>
      <c r="G62" s="21" t="s">
        <v>110</v>
      </c>
      <c r="H62" s="22" t="s">
        <v>59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-621265.75</v>
      </c>
      <c r="P62" s="23">
        <v>-621265.75</v>
      </c>
      <c r="Q62" s="23">
        <v>0</v>
      </c>
    </row>
    <row r="63" spans="5:17" x14ac:dyDescent="0.2">
      <c r="E63" s="8">
        <f t="shared" si="0"/>
        <v>44</v>
      </c>
      <c r="F63" s="21" t="s">
        <v>111</v>
      </c>
      <c r="G63" s="21"/>
      <c r="H63" s="22"/>
      <c r="I63" s="23">
        <v>2062847.38</v>
      </c>
      <c r="J63" s="23">
        <v>2062847.38</v>
      </c>
      <c r="K63" s="23">
        <v>0</v>
      </c>
      <c r="L63" s="23">
        <v>2062847.38</v>
      </c>
      <c r="M63" s="23">
        <v>2062847.38</v>
      </c>
      <c r="N63" s="23">
        <v>0</v>
      </c>
      <c r="O63" s="23">
        <v>4828734.25</v>
      </c>
      <c r="P63" s="23">
        <v>4828734.25</v>
      </c>
      <c r="Q63" s="23">
        <v>0</v>
      </c>
    </row>
    <row r="64" spans="5:17" ht="38.25" x14ac:dyDescent="0.2">
      <c r="E64" s="8">
        <f t="shared" si="0"/>
        <v>45</v>
      </c>
      <c r="F64" s="21" t="s">
        <v>112</v>
      </c>
      <c r="G64" s="21" t="s">
        <v>106</v>
      </c>
      <c r="H64" s="22"/>
      <c r="I64" s="23">
        <v>746848060.38</v>
      </c>
      <c r="J64" s="23">
        <v>645527575.75999999</v>
      </c>
      <c r="K64" s="23">
        <v>101320484.62</v>
      </c>
      <c r="L64" s="23">
        <v>746840520.67999995</v>
      </c>
      <c r="M64" s="23">
        <v>645520036.05999994</v>
      </c>
      <c r="N64" s="23">
        <v>101320484.62</v>
      </c>
      <c r="O64" s="23">
        <v>4876052.8</v>
      </c>
      <c r="P64" s="23">
        <v>4876052.8</v>
      </c>
      <c r="Q64" s="23">
        <v>0</v>
      </c>
    </row>
    <row r="65" spans="5:17" ht="25.5" x14ac:dyDescent="0.2">
      <c r="E65" s="8">
        <f t="shared" si="0"/>
        <v>46</v>
      </c>
      <c r="F65" s="21" t="s">
        <v>113</v>
      </c>
      <c r="G65" s="21" t="s">
        <v>32</v>
      </c>
      <c r="H65" s="22"/>
      <c r="I65" s="23">
        <v>88856765985.449997</v>
      </c>
      <c r="J65" s="23">
        <v>60815054325.330002</v>
      </c>
      <c r="K65" s="23">
        <v>28041711660.119999</v>
      </c>
      <c r="L65" s="23">
        <v>90734454259.270004</v>
      </c>
      <c r="M65" s="23">
        <v>62945934123</v>
      </c>
      <c r="N65" s="23">
        <v>27788520136.27</v>
      </c>
      <c r="O65" s="23">
        <v>12599729987.85</v>
      </c>
      <c r="P65" s="23">
        <v>11213207777.700001</v>
      </c>
      <c r="Q65" s="23">
        <v>1386522210.1500001</v>
      </c>
    </row>
    <row r="66" spans="5:17" x14ac:dyDescent="0.2">
      <c r="E66" s="8">
        <f t="shared" si="0"/>
        <v>47</v>
      </c>
      <c r="F66" s="21" t="s">
        <v>114</v>
      </c>
      <c r="G66" s="21" t="s">
        <v>115</v>
      </c>
      <c r="H66" s="22"/>
      <c r="I66" s="23"/>
      <c r="J66" s="23"/>
      <c r="K66" s="23"/>
      <c r="L66" s="23"/>
      <c r="M66" s="23"/>
      <c r="N66" s="23"/>
      <c r="O66" s="23"/>
      <c r="P66" s="23"/>
      <c r="Q66" s="23"/>
    </row>
    <row r="67" spans="5:17" ht="38.25" x14ac:dyDescent="0.2">
      <c r="E67" s="8">
        <f t="shared" si="0"/>
        <v>48</v>
      </c>
      <c r="F67" s="21" t="s">
        <v>116</v>
      </c>
      <c r="G67" s="21" t="s">
        <v>117</v>
      </c>
      <c r="H67" s="22" t="s">
        <v>35</v>
      </c>
      <c r="I67" s="23">
        <v>1518370.39</v>
      </c>
      <c r="J67" s="23">
        <v>0</v>
      </c>
      <c r="K67" s="23">
        <v>1518370.39</v>
      </c>
      <c r="L67" s="23">
        <v>814090.8</v>
      </c>
      <c r="M67" s="23">
        <v>0</v>
      </c>
      <c r="N67" s="23">
        <v>814090.8</v>
      </c>
      <c r="O67" s="23">
        <v>86716383.120000005</v>
      </c>
      <c r="P67" s="23">
        <v>2140000</v>
      </c>
      <c r="Q67" s="23">
        <v>84576383.120000005</v>
      </c>
    </row>
    <row r="68" spans="5:17" ht="89.25" x14ac:dyDescent="0.2">
      <c r="E68" s="8">
        <f t="shared" si="0"/>
        <v>49</v>
      </c>
      <c r="F68" s="21" t="s">
        <v>118</v>
      </c>
      <c r="G68" s="21" t="s">
        <v>119</v>
      </c>
      <c r="H68" s="22" t="s">
        <v>35</v>
      </c>
      <c r="I68" s="23">
        <v>318611852.41000003</v>
      </c>
      <c r="J68" s="23">
        <v>317927251.08999997</v>
      </c>
      <c r="K68" s="23">
        <v>684601.32</v>
      </c>
      <c r="L68" s="23">
        <v>236220890.75</v>
      </c>
      <c r="M68" s="23">
        <v>232295657.06</v>
      </c>
      <c r="N68" s="23">
        <v>3925233.69</v>
      </c>
      <c r="O68" s="23">
        <v>1408420968.8699999</v>
      </c>
      <c r="P68" s="23">
        <v>1373072422.26</v>
      </c>
      <c r="Q68" s="23">
        <v>35348546.609999999</v>
      </c>
    </row>
    <row r="69" spans="5:17" ht="114.75" x14ac:dyDescent="0.2">
      <c r="E69" s="8">
        <f t="shared" si="0"/>
        <v>50</v>
      </c>
      <c r="F69" s="21" t="s">
        <v>120</v>
      </c>
      <c r="G69" s="21" t="s">
        <v>121</v>
      </c>
      <c r="H69" s="22" t="s">
        <v>35</v>
      </c>
      <c r="I69" s="23">
        <v>2973131.38</v>
      </c>
      <c r="J69" s="23">
        <v>2973131.38</v>
      </c>
      <c r="K69" s="23">
        <v>0</v>
      </c>
      <c r="L69" s="23">
        <v>2118629.23</v>
      </c>
      <c r="M69" s="23">
        <v>2118629.23</v>
      </c>
      <c r="N69" s="23">
        <v>0</v>
      </c>
      <c r="O69" s="23">
        <v>1165749.72</v>
      </c>
      <c r="P69" s="23">
        <v>1165749.72</v>
      </c>
      <c r="Q69" s="23">
        <v>0</v>
      </c>
    </row>
    <row r="70" spans="5:17" ht="114.75" x14ac:dyDescent="0.2">
      <c r="E70" s="8">
        <f t="shared" si="0"/>
        <v>51</v>
      </c>
      <c r="F70" s="21" t="s">
        <v>120</v>
      </c>
      <c r="G70" s="21" t="s">
        <v>121</v>
      </c>
      <c r="H70" s="22" t="s">
        <v>59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-27013886.329999998</v>
      </c>
      <c r="P70" s="23">
        <v>-27013886.329999998</v>
      </c>
      <c r="Q70" s="23">
        <v>0</v>
      </c>
    </row>
    <row r="71" spans="5:17" ht="102" x14ac:dyDescent="0.2">
      <c r="E71" s="8">
        <f t="shared" si="0"/>
        <v>52</v>
      </c>
      <c r="F71" s="21" t="s">
        <v>122</v>
      </c>
      <c r="G71" s="21" t="s">
        <v>123</v>
      </c>
      <c r="H71" s="22" t="s">
        <v>35</v>
      </c>
      <c r="I71" s="23">
        <v>19866425.379999999</v>
      </c>
      <c r="J71" s="23">
        <v>19541542.66</v>
      </c>
      <c r="K71" s="23">
        <v>324882.71999999997</v>
      </c>
      <c r="L71" s="23">
        <v>15324633.310000001</v>
      </c>
      <c r="M71" s="23">
        <v>15049368.550000001</v>
      </c>
      <c r="N71" s="23">
        <v>275264.76</v>
      </c>
      <c r="O71" s="23">
        <v>76090812.340000004</v>
      </c>
      <c r="P71" s="23">
        <v>74725414.349999994</v>
      </c>
      <c r="Q71" s="23">
        <v>1365397.99</v>
      </c>
    </row>
    <row r="72" spans="5:17" ht="102" x14ac:dyDescent="0.2">
      <c r="E72" s="8">
        <f t="shared" si="0"/>
        <v>53</v>
      </c>
      <c r="F72" s="21" t="s">
        <v>124</v>
      </c>
      <c r="G72" s="21" t="s">
        <v>125</v>
      </c>
      <c r="H72" s="22" t="s">
        <v>59</v>
      </c>
      <c r="I72" s="23">
        <v>10670351.6</v>
      </c>
      <c r="J72" s="23">
        <v>10317688.51</v>
      </c>
      <c r="K72" s="23">
        <v>352663.09</v>
      </c>
      <c r="L72" s="23">
        <v>27449747.600000001</v>
      </c>
      <c r="M72" s="23">
        <v>27285386.91</v>
      </c>
      <c r="N72" s="23">
        <v>164360.69</v>
      </c>
      <c r="O72" s="23">
        <v>-187098562.84999999</v>
      </c>
      <c r="P72" s="23">
        <v>-178466268.88999999</v>
      </c>
      <c r="Q72" s="23">
        <v>-8632293.9600000009</v>
      </c>
    </row>
    <row r="73" spans="5:17" ht="89.25" x14ac:dyDescent="0.2">
      <c r="E73" s="8">
        <f t="shared" si="0"/>
        <v>54</v>
      </c>
      <c r="F73" s="21" t="s">
        <v>126</v>
      </c>
      <c r="G73" s="21" t="s">
        <v>119</v>
      </c>
      <c r="H73" s="22"/>
      <c r="I73" s="23">
        <v>353640131.16000003</v>
      </c>
      <c r="J73" s="23">
        <v>350759613.63999999</v>
      </c>
      <c r="K73" s="23">
        <v>2880517.52</v>
      </c>
      <c r="L73" s="23">
        <v>281927991.69</v>
      </c>
      <c r="M73" s="23">
        <v>276749041.75</v>
      </c>
      <c r="N73" s="23">
        <v>5178949.9400000004</v>
      </c>
      <c r="O73" s="23">
        <v>1358281464.8699999</v>
      </c>
      <c r="P73" s="23">
        <v>1245623431.1099999</v>
      </c>
      <c r="Q73" s="23">
        <v>112658033.76000001</v>
      </c>
    </row>
    <row r="74" spans="5:17" ht="89.25" x14ac:dyDescent="0.2">
      <c r="E74" s="8">
        <f t="shared" si="0"/>
        <v>55</v>
      </c>
      <c r="F74" s="21" t="s">
        <v>127</v>
      </c>
      <c r="G74" s="21" t="s">
        <v>128</v>
      </c>
      <c r="H74" s="22" t="s">
        <v>35</v>
      </c>
      <c r="I74" s="23">
        <v>8382576.5599999996</v>
      </c>
      <c r="J74" s="23">
        <v>8382576.5599999996</v>
      </c>
      <c r="K74" s="23">
        <v>0</v>
      </c>
      <c r="L74" s="23">
        <v>6035954.7000000002</v>
      </c>
      <c r="M74" s="23">
        <v>6035954.7000000002</v>
      </c>
      <c r="N74" s="23">
        <v>0</v>
      </c>
      <c r="O74" s="23">
        <v>57650662.560000002</v>
      </c>
      <c r="P74" s="23">
        <v>57650662.560000002</v>
      </c>
      <c r="Q74" s="23">
        <v>0</v>
      </c>
    </row>
    <row r="75" spans="5:17" ht="114.75" x14ac:dyDescent="0.2">
      <c r="E75" s="8">
        <f t="shared" si="0"/>
        <v>56</v>
      </c>
      <c r="F75" s="21" t="s">
        <v>129</v>
      </c>
      <c r="G75" s="21" t="s">
        <v>130</v>
      </c>
      <c r="H75" s="22" t="s">
        <v>35</v>
      </c>
      <c r="I75" s="23">
        <v>413696.15</v>
      </c>
      <c r="J75" s="23">
        <v>413696.15</v>
      </c>
      <c r="K75" s="23">
        <v>0</v>
      </c>
      <c r="L75" s="23">
        <v>221556.95</v>
      </c>
      <c r="M75" s="23">
        <v>221556.95</v>
      </c>
      <c r="N75" s="23">
        <v>0</v>
      </c>
      <c r="O75" s="23">
        <v>2586767.35</v>
      </c>
      <c r="P75" s="23">
        <v>2586767.35</v>
      </c>
      <c r="Q75" s="23">
        <v>0</v>
      </c>
    </row>
    <row r="76" spans="5:17" ht="102" x14ac:dyDescent="0.2">
      <c r="E76" s="8">
        <f t="shared" si="0"/>
        <v>57</v>
      </c>
      <c r="F76" s="21" t="s">
        <v>131</v>
      </c>
      <c r="G76" s="21" t="s">
        <v>132</v>
      </c>
      <c r="H76" s="22" t="s">
        <v>35</v>
      </c>
      <c r="I76" s="23">
        <v>1176785.76</v>
      </c>
      <c r="J76" s="23">
        <v>1176785.76</v>
      </c>
      <c r="K76" s="23">
        <v>0</v>
      </c>
      <c r="L76" s="23">
        <v>1332562.6100000001</v>
      </c>
      <c r="M76" s="23">
        <v>1332562.6100000001</v>
      </c>
      <c r="N76" s="23">
        <v>0</v>
      </c>
      <c r="O76" s="23">
        <v>1039593.74</v>
      </c>
      <c r="P76" s="23">
        <v>1039593.74</v>
      </c>
      <c r="Q76" s="23">
        <v>0</v>
      </c>
    </row>
    <row r="77" spans="5:17" ht="89.25" x14ac:dyDescent="0.2">
      <c r="E77" s="8">
        <f t="shared" si="0"/>
        <v>58</v>
      </c>
      <c r="F77" s="21" t="s">
        <v>133</v>
      </c>
      <c r="G77" s="21" t="s">
        <v>134</v>
      </c>
      <c r="H77" s="22" t="s">
        <v>59</v>
      </c>
      <c r="I77" s="23">
        <v>541138.56000000006</v>
      </c>
      <c r="J77" s="23">
        <v>541138.56000000006</v>
      </c>
      <c r="K77" s="23">
        <v>0</v>
      </c>
      <c r="L77" s="23">
        <v>129153.2</v>
      </c>
      <c r="M77" s="23">
        <v>129153.2</v>
      </c>
      <c r="N77" s="23">
        <v>0</v>
      </c>
      <c r="O77" s="23">
        <v>-10740256.369999999</v>
      </c>
      <c r="P77" s="23">
        <v>-10740256.369999999</v>
      </c>
      <c r="Q77" s="23">
        <v>0</v>
      </c>
    </row>
    <row r="78" spans="5:17" ht="89.25" x14ac:dyDescent="0.2">
      <c r="E78" s="8">
        <f t="shared" si="0"/>
        <v>59</v>
      </c>
      <c r="F78" s="21" t="s">
        <v>135</v>
      </c>
      <c r="G78" s="21" t="s">
        <v>136</v>
      </c>
      <c r="H78" s="22"/>
      <c r="I78" s="23">
        <v>10514197.029999999</v>
      </c>
      <c r="J78" s="23">
        <v>10514197.029999999</v>
      </c>
      <c r="K78" s="23">
        <v>0</v>
      </c>
      <c r="L78" s="23">
        <v>7719227.46</v>
      </c>
      <c r="M78" s="23">
        <v>7719227.46</v>
      </c>
      <c r="N78" s="23">
        <v>0</v>
      </c>
      <c r="O78" s="23">
        <v>50536767.280000001</v>
      </c>
      <c r="P78" s="23">
        <v>50536767.280000001</v>
      </c>
      <c r="Q78" s="23">
        <v>0</v>
      </c>
    </row>
    <row r="79" spans="5:17" ht="76.5" x14ac:dyDescent="0.2">
      <c r="E79" s="8">
        <f t="shared" si="0"/>
        <v>60</v>
      </c>
      <c r="F79" s="21" t="s">
        <v>137</v>
      </c>
      <c r="G79" s="21" t="s">
        <v>138</v>
      </c>
      <c r="H79" s="22" t="s">
        <v>35</v>
      </c>
      <c r="I79" s="23">
        <v>0</v>
      </c>
      <c r="J79" s="23">
        <v>0</v>
      </c>
      <c r="K79" s="23">
        <v>0</v>
      </c>
      <c r="L79" s="23">
        <v>160183.64000000001</v>
      </c>
      <c r="M79" s="23">
        <v>160183.64000000001</v>
      </c>
      <c r="N79" s="23">
        <v>0</v>
      </c>
      <c r="O79" s="23">
        <v>6061250.9299999997</v>
      </c>
      <c r="P79" s="23">
        <v>6061250.9299999997</v>
      </c>
      <c r="Q79" s="23">
        <v>0</v>
      </c>
    </row>
    <row r="80" spans="5:17" ht="102" x14ac:dyDescent="0.2">
      <c r="E80" s="8">
        <f t="shared" si="0"/>
        <v>61</v>
      </c>
      <c r="F80" s="21" t="s">
        <v>139</v>
      </c>
      <c r="G80" s="21" t="s">
        <v>140</v>
      </c>
      <c r="H80" s="22" t="s">
        <v>35</v>
      </c>
      <c r="I80" s="23">
        <v>3020.96</v>
      </c>
      <c r="J80" s="23">
        <v>3020.96</v>
      </c>
      <c r="K80" s="23">
        <v>0</v>
      </c>
      <c r="L80" s="23">
        <v>699.72</v>
      </c>
      <c r="M80" s="23">
        <v>699.72</v>
      </c>
      <c r="N80" s="23">
        <v>0</v>
      </c>
      <c r="O80" s="23">
        <v>0</v>
      </c>
      <c r="P80" s="23">
        <v>0</v>
      </c>
      <c r="Q80" s="23">
        <v>0</v>
      </c>
    </row>
    <row r="81" spans="5:17" ht="102" x14ac:dyDescent="0.2">
      <c r="E81" s="8">
        <f t="shared" si="0"/>
        <v>62</v>
      </c>
      <c r="F81" s="21" t="s">
        <v>139</v>
      </c>
      <c r="G81" s="21" t="s">
        <v>140</v>
      </c>
      <c r="H81" s="22" t="s">
        <v>59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-237794.7</v>
      </c>
      <c r="P81" s="23">
        <v>-237794.7</v>
      </c>
      <c r="Q81" s="23">
        <v>0</v>
      </c>
    </row>
    <row r="82" spans="5:17" ht="89.25" x14ac:dyDescent="0.2">
      <c r="E82" s="8">
        <f t="shared" si="0"/>
        <v>63</v>
      </c>
      <c r="F82" s="21" t="s">
        <v>141</v>
      </c>
      <c r="G82" s="21" t="s">
        <v>142</v>
      </c>
      <c r="H82" s="22" t="s">
        <v>35</v>
      </c>
      <c r="I82" s="23">
        <v>92109.38</v>
      </c>
      <c r="J82" s="23">
        <v>92109.38</v>
      </c>
      <c r="K82" s="23">
        <v>0</v>
      </c>
      <c r="L82" s="23">
        <v>91882.9</v>
      </c>
      <c r="M82" s="23">
        <v>91882.9</v>
      </c>
      <c r="N82" s="23">
        <v>0</v>
      </c>
      <c r="O82" s="23">
        <v>156798.63</v>
      </c>
      <c r="P82" s="23">
        <v>156798.63</v>
      </c>
      <c r="Q82" s="23">
        <v>0</v>
      </c>
    </row>
    <row r="83" spans="5:17" ht="89.25" x14ac:dyDescent="0.2">
      <c r="E83" s="8">
        <f t="shared" si="0"/>
        <v>64</v>
      </c>
      <c r="F83" s="21" t="s">
        <v>143</v>
      </c>
      <c r="G83" s="21" t="s">
        <v>144</v>
      </c>
      <c r="H83" s="22" t="s">
        <v>59</v>
      </c>
      <c r="I83" s="23">
        <v>5426.61</v>
      </c>
      <c r="J83" s="23">
        <v>5426.61</v>
      </c>
      <c r="K83" s="23">
        <v>0</v>
      </c>
      <c r="L83" s="23">
        <v>0</v>
      </c>
      <c r="M83" s="23">
        <v>0</v>
      </c>
      <c r="N83" s="23">
        <v>0</v>
      </c>
      <c r="O83" s="23">
        <v>-110834.42</v>
      </c>
      <c r="P83" s="23">
        <v>-110834.42</v>
      </c>
      <c r="Q83" s="23">
        <v>0</v>
      </c>
    </row>
    <row r="84" spans="5:17" ht="76.5" x14ac:dyDescent="0.2">
      <c r="E84" s="8">
        <f t="shared" ref="E84:E147" si="1">ROW($E84)-19</f>
        <v>65</v>
      </c>
      <c r="F84" s="21" t="s">
        <v>145</v>
      </c>
      <c r="G84" s="21" t="s">
        <v>146</v>
      </c>
      <c r="H84" s="22"/>
      <c r="I84" s="23">
        <v>100556.95</v>
      </c>
      <c r="J84" s="23">
        <v>100556.95</v>
      </c>
      <c r="K84" s="23">
        <v>0</v>
      </c>
      <c r="L84" s="23">
        <v>252766.26</v>
      </c>
      <c r="M84" s="23">
        <v>252766.26</v>
      </c>
      <c r="N84" s="23">
        <v>0</v>
      </c>
      <c r="O84" s="23">
        <v>5869420.4400000004</v>
      </c>
      <c r="P84" s="23">
        <v>5869420.4400000004</v>
      </c>
      <c r="Q84" s="23">
        <v>0</v>
      </c>
    </row>
    <row r="85" spans="5:17" ht="76.5" x14ac:dyDescent="0.2">
      <c r="E85" s="8">
        <f t="shared" si="1"/>
        <v>66</v>
      </c>
      <c r="F85" s="21" t="s">
        <v>147</v>
      </c>
      <c r="G85" s="21" t="s">
        <v>148</v>
      </c>
      <c r="H85" s="22"/>
      <c r="I85" s="23">
        <v>364254885.13999999</v>
      </c>
      <c r="J85" s="23">
        <v>361374367.62</v>
      </c>
      <c r="K85" s="23">
        <v>2880517.52</v>
      </c>
      <c r="L85" s="23">
        <v>289899985.41000003</v>
      </c>
      <c r="M85" s="23">
        <v>284721035.47000003</v>
      </c>
      <c r="N85" s="23">
        <v>5178949.9400000004</v>
      </c>
      <c r="O85" s="23">
        <v>1414687652.5899999</v>
      </c>
      <c r="P85" s="23">
        <v>1302029618.8299999</v>
      </c>
      <c r="Q85" s="23">
        <v>112658033.76000001</v>
      </c>
    </row>
    <row r="86" spans="5:17" ht="76.5" x14ac:dyDescent="0.2">
      <c r="E86" s="8">
        <f t="shared" si="1"/>
        <v>67</v>
      </c>
      <c r="F86" s="21" t="s">
        <v>149</v>
      </c>
      <c r="G86" s="21" t="s">
        <v>150</v>
      </c>
      <c r="H86" s="22" t="s">
        <v>35</v>
      </c>
      <c r="I86" s="23">
        <v>39585923.100000001</v>
      </c>
      <c r="J86" s="23">
        <v>39585923.100000001</v>
      </c>
      <c r="K86" s="23">
        <v>0</v>
      </c>
      <c r="L86" s="23">
        <v>46232197.829999998</v>
      </c>
      <c r="M86" s="23">
        <v>46232197.829999998</v>
      </c>
      <c r="N86" s="23">
        <v>0</v>
      </c>
      <c r="O86" s="23">
        <v>572298379.45000005</v>
      </c>
      <c r="P86" s="23">
        <v>572298379.45000005</v>
      </c>
      <c r="Q86" s="23">
        <v>0</v>
      </c>
    </row>
    <row r="87" spans="5:17" ht="102" x14ac:dyDescent="0.2">
      <c r="E87" s="8">
        <f t="shared" si="1"/>
        <v>68</v>
      </c>
      <c r="F87" s="21" t="s">
        <v>151</v>
      </c>
      <c r="G87" s="21" t="s">
        <v>152</v>
      </c>
      <c r="H87" s="22" t="s">
        <v>35</v>
      </c>
      <c r="I87" s="23">
        <v>3583172.38</v>
      </c>
      <c r="J87" s="23">
        <v>3583172.38</v>
      </c>
      <c r="K87" s="23">
        <v>0</v>
      </c>
      <c r="L87" s="23">
        <v>3061440.88</v>
      </c>
      <c r="M87" s="23">
        <v>3061440.88</v>
      </c>
      <c r="N87" s="23">
        <v>0</v>
      </c>
      <c r="O87" s="23">
        <v>3939845.45</v>
      </c>
      <c r="P87" s="23">
        <v>3939845.45</v>
      </c>
      <c r="Q87" s="23">
        <v>0</v>
      </c>
    </row>
    <row r="88" spans="5:17" ht="102" x14ac:dyDescent="0.2">
      <c r="E88" s="8">
        <f t="shared" si="1"/>
        <v>69</v>
      </c>
      <c r="F88" s="21" t="s">
        <v>151</v>
      </c>
      <c r="G88" s="21" t="s">
        <v>152</v>
      </c>
      <c r="H88" s="22" t="s">
        <v>59</v>
      </c>
      <c r="I88" s="23">
        <v>0</v>
      </c>
      <c r="J88" s="23">
        <v>0</v>
      </c>
      <c r="K88" s="23">
        <v>0</v>
      </c>
      <c r="L88" s="23">
        <v>0</v>
      </c>
      <c r="M88" s="23">
        <v>0</v>
      </c>
      <c r="N88" s="23">
        <v>0</v>
      </c>
      <c r="O88" s="23">
        <v>-10223617.6</v>
      </c>
      <c r="P88" s="23">
        <v>-10223617.6</v>
      </c>
      <c r="Q88" s="23">
        <v>0</v>
      </c>
    </row>
    <row r="89" spans="5:17" ht="89.25" x14ac:dyDescent="0.2">
      <c r="E89" s="8">
        <f t="shared" si="1"/>
        <v>70</v>
      </c>
      <c r="F89" s="21" t="s">
        <v>153</v>
      </c>
      <c r="G89" s="21" t="s">
        <v>154</v>
      </c>
      <c r="H89" s="22" t="s">
        <v>35</v>
      </c>
      <c r="I89" s="23">
        <v>7911737.6299999999</v>
      </c>
      <c r="J89" s="23">
        <v>7911737.6299999999</v>
      </c>
      <c r="K89" s="23">
        <v>0</v>
      </c>
      <c r="L89" s="23">
        <v>7088053.2599999998</v>
      </c>
      <c r="M89" s="23">
        <v>7088053.2599999998</v>
      </c>
      <c r="N89" s="23">
        <v>0</v>
      </c>
      <c r="O89" s="23">
        <v>111311727.81999999</v>
      </c>
      <c r="P89" s="23">
        <v>111311727.81999999</v>
      </c>
      <c r="Q89" s="23">
        <v>0</v>
      </c>
    </row>
    <row r="90" spans="5:17" ht="89.25" x14ac:dyDescent="0.2">
      <c r="E90" s="8">
        <f t="shared" si="1"/>
        <v>71</v>
      </c>
      <c r="F90" s="21" t="s">
        <v>155</v>
      </c>
      <c r="G90" s="21" t="s">
        <v>156</v>
      </c>
      <c r="H90" s="22" t="s">
        <v>59</v>
      </c>
      <c r="I90" s="23">
        <v>7076909.3499999996</v>
      </c>
      <c r="J90" s="23">
        <v>7076909.3499999996</v>
      </c>
      <c r="K90" s="23">
        <v>0</v>
      </c>
      <c r="L90" s="23">
        <v>8107404.8499999996</v>
      </c>
      <c r="M90" s="23">
        <v>8107404.8499999996</v>
      </c>
      <c r="N90" s="23">
        <v>0</v>
      </c>
      <c r="O90" s="23">
        <v>-283901089.16000003</v>
      </c>
      <c r="P90" s="23">
        <v>-283901089.16000003</v>
      </c>
      <c r="Q90" s="23">
        <v>0</v>
      </c>
    </row>
    <row r="91" spans="5:17" ht="76.5" x14ac:dyDescent="0.2">
      <c r="E91" s="8">
        <f t="shared" si="1"/>
        <v>72</v>
      </c>
      <c r="F91" s="21" t="s">
        <v>157</v>
      </c>
      <c r="G91" s="21" t="s">
        <v>150</v>
      </c>
      <c r="H91" s="22"/>
      <c r="I91" s="23">
        <v>58157742.460000001</v>
      </c>
      <c r="J91" s="23">
        <v>58157742.460000001</v>
      </c>
      <c r="K91" s="23">
        <v>0</v>
      </c>
      <c r="L91" s="23">
        <v>64489096.82</v>
      </c>
      <c r="M91" s="23">
        <v>64489096.82</v>
      </c>
      <c r="N91" s="23">
        <v>0</v>
      </c>
      <c r="O91" s="23">
        <v>393425245.95999998</v>
      </c>
      <c r="P91" s="23">
        <v>393425245.95999998</v>
      </c>
      <c r="Q91" s="23">
        <v>0</v>
      </c>
    </row>
    <row r="92" spans="5:17" ht="76.5" x14ac:dyDescent="0.2">
      <c r="E92" s="8">
        <f t="shared" si="1"/>
        <v>73</v>
      </c>
      <c r="F92" s="21" t="s">
        <v>158</v>
      </c>
      <c r="G92" s="21" t="s">
        <v>159</v>
      </c>
      <c r="H92" s="22" t="s">
        <v>35</v>
      </c>
      <c r="I92" s="23">
        <v>39530828.960000001</v>
      </c>
      <c r="J92" s="23">
        <v>39530828.960000001</v>
      </c>
      <c r="K92" s="23">
        <v>0</v>
      </c>
      <c r="L92" s="23">
        <v>7363871.0800000001</v>
      </c>
      <c r="M92" s="23">
        <v>7363871.0800000001</v>
      </c>
      <c r="N92" s="23">
        <v>0</v>
      </c>
      <c r="O92" s="23">
        <v>762962735.37</v>
      </c>
      <c r="P92" s="23">
        <v>762962735.37</v>
      </c>
      <c r="Q92" s="23">
        <v>0</v>
      </c>
    </row>
    <row r="93" spans="5:17" ht="102" x14ac:dyDescent="0.2">
      <c r="E93" s="8">
        <f t="shared" si="1"/>
        <v>74</v>
      </c>
      <c r="F93" s="21" t="s">
        <v>160</v>
      </c>
      <c r="G93" s="21" t="s">
        <v>161</v>
      </c>
      <c r="H93" s="22" t="s">
        <v>35</v>
      </c>
      <c r="I93" s="23">
        <v>336127.22</v>
      </c>
      <c r="J93" s="23">
        <v>336127.22</v>
      </c>
      <c r="K93" s="23">
        <v>0</v>
      </c>
      <c r="L93" s="23">
        <v>580958.49</v>
      </c>
      <c r="M93" s="23">
        <v>580958.49</v>
      </c>
      <c r="N93" s="23">
        <v>0</v>
      </c>
      <c r="O93" s="23">
        <v>5816532.5099999998</v>
      </c>
      <c r="P93" s="23">
        <v>5816532.5099999998</v>
      </c>
      <c r="Q93" s="23">
        <v>0</v>
      </c>
    </row>
    <row r="94" spans="5:17" ht="102" x14ac:dyDescent="0.2">
      <c r="E94" s="8">
        <f t="shared" si="1"/>
        <v>75</v>
      </c>
      <c r="F94" s="21" t="s">
        <v>160</v>
      </c>
      <c r="G94" s="21" t="s">
        <v>161</v>
      </c>
      <c r="H94" s="22" t="s">
        <v>59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-11213711.91</v>
      </c>
      <c r="P94" s="23">
        <v>-11213711.91</v>
      </c>
      <c r="Q94" s="23">
        <v>0</v>
      </c>
    </row>
    <row r="95" spans="5:17" ht="89.25" x14ac:dyDescent="0.2">
      <c r="E95" s="8">
        <f t="shared" si="1"/>
        <v>76</v>
      </c>
      <c r="F95" s="21" t="s">
        <v>162</v>
      </c>
      <c r="G95" s="21" t="s">
        <v>163</v>
      </c>
      <c r="H95" s="22" t="s">
        <v>35</v>
      </c>
      <c r="I95" s="23">
        <v>7922999.1500000004</v>
      </c>
      <c r="J95" s="23">
        <v>7922999.1500000004</v>
      </c>
      <c r="K95" s="23">
        <v>0</v>
      </c>
      <c r="L95" s="23">
        <v>8947930.3800000008</v>
      </c>
      <c r="M95" s="23">
        <v>8947930.3800000008</v>
      </c>
      <c r="N95" s="23">
        <v>0</v>
      </c>
      <c r="O95" s="23">
        <v>11924503.439999999</v>
      </c>
      <c r="P95" s="23">
        <v>11924503.439999999</v>
      </c>
      <c r="Q95" s="23">
        <v>0</v>
      </c>
    </row>
    <row r="96" spans="5:17" ht="76.5" x14ac:dyDescent="0.2">
      <c r="E96" s="8">
        <f t="shared" si="1"/>
        <v>77</v>
      </c>
      <c r="F96" s="21" t="s">
        <v>164</v>
      </c>
      <c r="G96" s="21" t="s">
        <v>165</v>
      </c>
      <c r="H96" s="22" t="s">
        <v>59</v>
      </c>
      <c r="I96" s="23">
        <v>4319198.9000000004</v>
      </c>
      <c r="J96" s="23">
        <v>4319198.9000000004</v>
      </c>
      <c r="K96" s="23">
        <v>0</v>
      </c>
      <c r="L96" s="23">
        <v>5873591.3099999996</v>
      </c>
      <c r="M96" s="23">
        <v>5873591.3099999996</v>
      </c>
      <c r="N96" s="23">
        <v>0</v>
      </c>
      <c r="O96" s="23">
        <v>-75600276.060000002</v>
      </c>
      <c r="P96" s="23">
        <v>-75600276.060000002</v>
      </c>
      <c r="Q96" s="23">
        <v>0</v>
      </c>
    </row>
    <row r="97" spans="5:17" ht="76.5" x14ac:dyDescent="0.2">
      <c r="E97" s="8">
        <f t="shared" si="1"/>
        <v>78</v>
      </c>
      <c r="F97" s="21" t="s">
        <v>166</v>
      </c>
      <c r="G97" s="21" t="s">
        <v>167</v>
      </c>
      <c r="H97" s="22"/>
      <c r="I97" s="23">
        <v>52109154.229999997</v>
      </c>
      <c r="J97" s="23">
        <v>52109154.229999997</v>
      </c>
      <c r="K97" s="23">
        <v>0</v>
      </c>
      <c r="L97" s="23">
        <v>22766351.260000002</v>
      </c>
      <c r="M97" s="23">
        <v>22766351.260000002</v>
      </c>
      <c r="N97" s="23">
        <v>0</v>
      </c>
      <c r="O97" s="23">
        <v>693889783.35000002</v>
      </c>
      <c r="P97" s="23">
        <v>693889783.35000002</v>
      </c>
      <c r="Q97" s="23">
        <v>0</v>
      </c>
    </row>
    <row r="98" spans="5:17" ht="63.75" x14ac:dyDescent="0.2">
      <c r="E98" s="8">
        <f t="shared" si="1"/>
        <v>79</v>
      </c>
      <c r="F98" s="21" t="s">
        <v>168</v>
      </c>
      <c r="G98" s="21" t="s">
        <v>169</v>
      </c>
      <c r="H98" s="22"/>
      <c r="I98" s="23">
        <v>110266896.69</v>
      </c>
      <c r="J98" s="23">
        <v>110266896.69</v>
      </c>
      <c r="K98" s="23">
        <v>0</v>
      </c>
      <c r="L98" s="23">
        <v>87255448.079999998</v>
      </c>
      <c r="M98" s="23">
        <v>87255448.079999998</v>
      </c>
      <c r="N98" s="23">
        <v>0</v>
      </c>
      <c r="O98" s="23">
        <v>1087315029.3099999</v>
      </c>
      <c r="P98" s="23">
        <v>1087315029.3099999</v>
      </c>
      <c r="Q98" s="23">
        <v>0</v>
      </c>
    </row>
    <row r="99" spans="5:17" ht="38.25" x14ac:dyDescent="0.2">
      <c r="E99" s="8">
        <f t="shared" si="1"/>
        <v>80</v>
      </c>
      <c r="F99" s="21" t="s">
        <v>170</v>
      </c>
      <c r="G99" s="21" t="s">
        <v>171</v>
      </c>
      <c r="H99" s="22" t="s">
        <v>35</v>
      </c>
      <c r="I99" s="23">
        <v>69534068999.339996</v>
      </c>
      <c r="J99" s="23">
        <v>67759201844.25</v>
      </c>
      <c r="K99" s="23">
        <v>1774867155.0899999</v>
      </c>
      <c r="L99" s="23">
        <v>69368778781.059998</v>
      </c>
      <c r="M99" s="23">
        <v>67609211132.230003</v>
      </c>
      <c r="N99" s="23">
        <v>1759567648.8299999</v>
      </c>
      <c r="O99" s="23">
        <v>105721962.56999999</v>
      </c>
      <c r="P99" s="23">
        <v>105721962.56999999</v>
      </c>
      <c r="Q99" s="23">
        <v>0</v>
      </c>
    </row>
    <row r="100" spans="5:17" ht="51" x14ac:dyDescent="0.2">
      <c r="E100" s="8">
        <f t="shared" si="1"/>
        <v>81</v>
      </c>
      <c r="F100" s="21" t="s">
        <v>172</v>
      </c>
      <c r="G100" s="21" t="s">
        <v>173</v>
      </c>
      <c r="H100" s="22" t="s">
        <v>35</v>
      </c>
      <c r="I100" s="23">
        <v>874621.3</v>
      </c>
      <c r="J100" s="23">
        <v>874621.3</v>
      </c>
      <c r="K100" s="23">
        <v>0</v>
      </c>
      <c r="L100" s="23">
        <v>638269.26</v>
      </c>
      <c r="M100" s="23">
        <v>638269.26</v>
      </c>
      <c r="N100" s="23">
        <v>0</v>
      </c>
      <c r="O100" s="23">
        <v>848986.43</v>
      </c>
      <c r="P100" s="23">
        <v>848986.43</v>
      </c>
      <c r="Q100" s="23">
        <v>0</v>
      </c>
    </row>
    <row r="101" spans="5:17" ht="38.25" x14ac:dyDescent="0.2">
      <c r="E101" s="8">
        <f t="shared" si="1"/>
        <v>82</v>
      </c>
      <c r="F101" s="21" t="s">
        <v>174</v>
      </c>
      <c r="G101" s="21" t="s">
        <v>175</v>
      </c>
      <c r="H101" s="22" t="s">
        <v>59</v>
      </c>
      <c r="I101" s="23">
        <v>1105407.6599999999</v>
      </c>
      <c r="J101" s="23">
        <v>1105407.6599999999</v>
      </c>
      <c r="K101" s="23">
        <v>0</v>
      </c>
      <c r="L101" s="23">
        <v>4831079.38</v>
      </c>
      <c r="M101" s="23">
        <v>4831079.38</v>
      </c>
      <c r="N101" s="23">
        <v>0</v>
      </c>
      <c r="O101" s="23">
        <v>-6744790.3899999997</v>
      </c>
      <c r="P101" s="23">
        <v>-6744790.3899999997</v>
      </c>
      <c r="Q101" s="23">
        <v>0</v>
      </c>
    </row>
    <row r="102" spans="5:17" ht="38.25" x14ac:dyDescent="0.2">
      <c r="E102" s="8">
        <f t="shared" si="1"/>
        <v>83</v>
      </c>
      <c r="F102" s="21" t="s">
        <v>176</v>
      </c>
      <c r="G102" s="21" t="s">
        <v>171</v>
      </c>
      <c r="H102" s="22"/>
      <c r="I102" s="23">
        <v>69536049028.300003</v>
      </c>
      <c r="J102" s="23">
        <v>67761181873.209999</v>
      </c>
      <c r="K102" s="23">
        <v>1774867155.0899999</v>
      </c>
      <c r="L102" s="23">
        <v>69374248129.699997</v>
      </c>
      <c r="M102" s="23">
        <v>67614680480.870003</v>
      </c>
      <c r="N102" s="23">
        <v>1759567648.8299999</v>
      </c>
      <c r="O102" s="23">
        <v>99826158.609999999</v>
      </c>
      <c r="P102" s="23">
        <v>99826158.609999999</v>
      </c>
      <c r="Q102" s="23">
        <v>0</v>
      </c>
    </row>
    <row r="103" spans="5:17" ht="25.5" x14ac:dyDescent="0.2">
      <c r="E103" s="8">
        <f t="shared" si="1"/>
        <v>84</v>
      </c>
      <c r="F103" s="21" t="s">
        <v>177</v>
      </c>
      <c r="G103" s="21" t="s">
        <v>178</v>
      </c>
      <c r="H103" s="22" t="s">
        <v>35</v>
      </c>
      <c r="I103" s="23">
        <v>1168516551.6900001</v>
      </c>
      <c r="J103" s="23">
        <v>1028190847.28</v>
      </c>
      <c r="K103" s="23">
        <v>140325704.41</v>
      </c>
      <c r="L103" s="23">
        <v>1194094477.1099999</v>
      </c>
      <c r="M103" s="23">
        <v>1041801314.03</v>
      </c>
      <c r="N103" s="23">
        <v>152293163.08000001</v>
      </c>
      <c r="O103" s="23">
        <v>160883128.72999999</v>
      </c>
      <c r="P103" s="23">
        <v>160883128.72999999</v>
      </c>
      <c r="Q103" s="23">
        <v>0</v>
      </c>
    </row>
    <row r="104" spans="5:17" ht="38.25" x14ac:dyDescent="0.2">
      <c r="E104" s="8">
        <f t="shared" si="1"/>
        <v>85</v>
      </c>
      <c r="F104" s="21" t="s">
        <v>179</v>
      </c>
      <c r="G104" s="21" t="s">
        <v>180</v>
      </c>
      <c r="H104" s="22" t="s">
        <v>35</v>
      </c>
      <c r="I104" s="23">
        <v>1444490.06</v>
      </c>
      <c r="J104" s="23">
        <v>1444490.06</v>
      </c>
      <c r="K104" s="23">
        <v>0</v>
      </c>
      <c r="L104" s="23">
        <v>2108637.85</v>
      </c>
      <c r="M104" s="23">
        <v>2108637.85</v>
      </c>
      <c r="N104" s="23">
        <v>0</v>
      </c>
      <c r="O104" s="23">
        <v>0</v>
      </c>
      <c r="P104" s="23">
        <v>0</v>
      </c>
      <c r="Q104" s="23">
        <v>0</v>
      </c>
    </row>
    <row r="105" spans="5:17" ht="51" x14ac:dyDescent="0.2">
      <c r="E105" s="8">
        <f t="shared" si="1"/>
        <v>86</v>
      </c>
      <c r="F105" s="21" t="s">
        <v>181</v>
      </c>
      <c r="G105" s="21" t="s">
        <v>182</v>
      </c>
      <c r="H105" s="22" t="s">
        <v>35</v>
      </c>
      <c r="I105" s="23">
        <v>4771149.82</v>
      </c>
      <c r="J105" s="23">
        <v>4771149.82</v>
      </c>
      <c r="K105" s="23">
        <v>0</v>
      </c>
      <c r="L105" s="23">
        <v>4999984.88</v>
      </c>
      <c r="M105" s="23">
        <v>4999984.88</v>
      </c>
      <c r="N105" s="23">
        <v>0</v>
      </c>
      <c r="O105" s="23">
        <v>1975792.15</v>
      </c>
      <c r="P105" s="23">
        <v>1975792.15</v>
      </c>
      <c r="Q105" s="23">
        <v>0</v>
      </c>
    </row>
    <row r="106" spans="5:17" ht="25.5" x14ac:dyDescent="0.2">
      <c r="E106" s="8">
        <f t="shared" si="1"/>
        <v>87</v>
      </c>
      <c r="F106" s="21" t="s">
        <v>183</v>
      </c>
      <c r="G106" s="21" t="s">
        <v>184</v>
      </c>
      <c r="H106" s="22" t="s">
        <v>59</v>
      </c>
      <c r="I106" s="23">
        <v>6937954.9699999997</v>
      </c>
      <c r="J106" s="23">
        <v>6937954.9699999997</v>
      </c>
      <c r="K106" s="23">
        <v>0</v>
      </c>
      <c r="L106" s="23">
        <v>6987266.7699999996</v>
      </c>
      <c r="M106" s="23">
        <v>6987266.7699999996</v>
      </c>
      <c r="N106" s="23">
        <v>0</v>
      </c>
      <c r="O106" s="23">
        <v>-44122616.090000004</v>
      </c>
      <c r="P106" s="23">
        <v>-44122616.090000004</v>
      </c>
      <c r="Q106" s="23">
        <v>0</v>
      </c>
    </row>
    <row r="107" spans="5:17" ht="25.5" x14ac:dyDescent="0.2">
      <c r="E107" s="8">
        <f t="shared" si="1"/>
        <v>88</v>
      </c>
      <c r="F107" s="21" t="s">
        <v>185</v>
      </c>
      <c r="G107" s="21" t="s">
        <v>178</v>
      </c>
      <c r="H107" s="22"/>
      <c r="I107" s="23">
        <v>1181670146.54</v>
      </c>
      <c r="J107" s="23">
        <v>1041344442.13</v>
      </c>
      <c r="K107" s="23">
        <v>140325704.41</v>
      </c>
      <c r="L107" s="23">
        <v>1208190366.6099999</v>
      </c>
      <c r="M107" s="23">
        <v>1055897203.53</v>
      </c>
      <c r="N107" s="23">
        <v>152293163.08000001</v>
      </c>
      <c r="O107" s="23">
        <v>118736304.79000001</v>
      </c>
      <c r="P107" s="23">
        <v>118736304.79000001</v>
      </c>
      <c r="Q107" s="23">
        <v>0</v>
      </c>
    </row>
    <row r="108" spans="5:17" ht="38.25" x14ac:dyDescent="0.2">
      <c r="E108" s="8">
        <f t="shared" si="1"/>
        <v>89</v>
      </c>
      <c r="F108" s="21" t="s">
        <v>186</v>
      </c>
      <c r="G108" s="21" t="s">
        <v>187</v>
      </c>
      <c r="H108" s="22" t="s">
        <v>35</v>
      </c>
      <c r="I108" s="23">
        <v>978241295.55999994</v>
      </c>
      <c r="J108" s="23">
        <v>969933914.97000003</v>
      </c>
      <c r="K108" s="23">
        <v>8307380.5899999999</v>
      </c>
      <c r="L108" s="23">
        <v>962163442.58000004</v>
      </c>
      <c r="M108" s="23">
        <v>945857397.64999998</v>
      </c>
      <c r="N108" s="23">
        <v>16306044.93</v>
      </c>
      <c r="O108" s="23">
        <v>0</v>
      </c>
      <c r="P108" s="23">
        <v>0</v>
      </c>
      <c r="Q108" s="23">
        <v>0</v>
      </c>
    </row>
    <row r="109" spans="5:17" ht="25.5" x14ac:dyDescent="0.2">
      <c r="E109" s="8">
        <f t="shared" si="1"/>
        <v>90</v>
      </c>
      <c r="F109" s="21" t="s">
        <v>188</v>
      </c>
      <c r="G109" s="21" t="s">
        <v>189</v>
      </c>
      <c r="H109" s="22"/>
      <c r="I109" s="23">
        <v>978241295.55999994</v>
      </c>
      <c r="J109" s="23">
        <v>969933914.97000003</v>
      </c>
      <c r="K109" s="23">
        <v>8307380.5899999999</v>
      </c>
      <c r="L109" s="23">
        <v>962163442.58000004</v>
      </c>
      <c r="M109" s="23">
        <v>945857397.64999998</v>
      </c>
      <c r="N109" s="23">
        <v>16306044.93</v>
      </c>
      <c r="O109" s="23">
        <v>0</v>
      </c>
      <c r="P109" s="23">
        <v>0</v>
      </c>
      <c r="Q109" s="23">
        <v>0</v>
      </c>
    </row>
    <row r="110" spans="5:17" x14ac:dyDescent="0.2">
      <c r="E110" s="8">
        <f t="shared" si="1"/>
        <v>91</v>
      </c>
      <c r="F110" s="21" t="s">
        <v>190</v>
      </c>
      <c r="G110" s="21" t="s">
        <v>191</v>
      </c>
      <c r="H110" s="22"/>
      <c r="I110" s="23">
        <v>71695960470.399994</v>
      </c>
      <c r="J110" s="23">
        <v>69772460230.309998</v>
      </c>
      <c r="K110" s="23">
        <v>1923500240.0899999</v>
      </c>
      <c r="L110" s="23">
        <v>71544601938.889999</v>
      </c>
      <c r="M110" s="23">
        <v>69616435082.050003</v>
      </c>
      <c r="N110" s="23">
        <v>1928166856.8399999</v>
      </c>
      <c r="O110" s="23">
        <v>218562463.40000001</v>
      </c>
      <c r="P110" s="23">
        <v>218562463.40000001</v>
      </c>
      <c r="Q110" s="23">
        <v>0</v>
      </c>
    </row>
    <row r="111" spans="5:17" ht="89.25" x14ac:dyDescent="0.2">
      <c r="E111" s="8">
        <f t="shared" si="1"/>
        <v>92</v>
      </c>
      <c r="F111" s="21" t="s">
        <v>192</v>
      </c>
      <c r="G111" s="21" t="s">
        <v>193</v>
      </c>
      <c r="H111" s="22" t="s">
        <v>35</v>
      </c>
      <c r="I111" s="23">
        <v>5499365</v>
      </c>
      <c r="J111" s="23">
        <v>5499365</v>
      </c>
      <c r="K111" s="23">
        <v>0</v>
      </c>
      <c r="L111" s="23">
        <v>5499365</v>
      </c>
      <c r="M111" s="23">
        <v>5499365</v>
      </c>
      <c r="N111" s="23">
        <v>0</v>
      </c>
      <c r="O111" s="23">
        <v>0</v>
      </c>
      <c r="P111" s="23">
        <v>0</v>
      </c>
      <c r="Q111" s="23">
        <v>0</v>
      </c>
    </row>
    <row r="112" spans="5:17" ht="51" x14ac:dyDescent="0.2">
      <c r="E112" s="8">
        <f t="shared" si="1"/>
        <v>93</v>
      </c>
      <c r="F112" s="21" t="s">
        <v>194</v>
      </c>
      <c r="G112" s="21" t="s">
        <v>195</v>
      </c>
      <c r="H112" s="22" t="s">
        <v>35</v>
      </c>
      <c r="I112" s="23">
        <v>284076827.27999997</v>
      </c>
      <c r="J112" s="23">
        <v>275630239.36000001</v>
      </c>
      <c r="K112" s="23">
        <v>8446587.9199999999</v>
      </c>
      <c r="L112" s="23">
        <v>282122895.31999999</v>
      </c>
      <c r="M112" s="23">
        <v>273511886.82999998</v>
      </c>
      <c r="N112" s="23">
        <v>8611008.4900000002</v>
      </c>
      <c r="O112" s="23">
        <v>12862492.82</v>
      </c>
      <c r="P112" s="23">
        <v>12100229.439999999</v>
      </c>
      <c r="Q112" s="23">
        <v>762263.38</v>
      </c>
    </row>
    <row r="113" spans="5:17" ht="51" x14ac:dyDescent="0.2">
      <c r="E113" s="8">
        <f t="shared" si="1"/>
        <v>94</v>
      </c>
      <c r="F113" s="21" t="s">
        <v>196</v>
      </c>
      <c r="G113" s="21" t="s">
        <v>197</v>
      </c>
      <c r="H113" s="22"/>
      <c r="I113" s="23">
        <v>289576192.27999997</v>
      </c>
      <c r="J113" s="23">
        <v>281129604.36000001</v>
      </c>
      <c r="K113" s="23">
        <v>8446587.9199999999</v>
      </c>
      <c r="L113" s="23">
        <v>287622260.31999999</v>
      </c>
      <c r="M113" s="23">
        <v>279011251.82999998</v>
      </c>
      <c r="N113" s="23">
        <v>8611008.4900000002</v>
      </c>
      <c r="O113" s="23">
        <v>12862492.82</v>
      </c>
      <c r="P113" s="23">
        <v>12100229.439999999</v>
      </c>
      <c r="Q113" s="23">
        <v>762263.38</v>
      </c>
    </row>
    <row r="114" spans="5:17" ht="51" x14ac:dyDescent="0.2">
      <c r="E114" s="8">
        <f t="shared" si="1"/>
        <v>95</v>
      </c>
      <c r="F114" s="21" t="s">
        <v>198</v>
      </c>
      <c r="G114" s="21" t="s">
        <v>197</v>
      </c>
      <c r="H114" s="22"/>
      <c r="I114" s="23">
        <v>289576192.27999997</v>
      </c>
      <c r="J114" s="23">
        <v>281129604.36000001</v>
      </c>
      <c r="K114" s="23">
        <v>8446587.9199999999</v>
      </c>
      <c r="L114" s="23">
        <v>287622260.31999999</v>
      </c>
      <c r="M114" s="23">
        <v>279011251.82999998</v>
      </c>
      <c r="N114" s="23">
        <v>8611008.4900000002</v>
      </c>
      <c r="O114" s="23">
        <v>12862492.82</v>
      </c>
      <c r="P114" s="23">
        <v>12100229.439999999</v>
      </c>
      <c r="Q114" s="23">
        <v>762263.38</v>
      </c>
    </row>
    <row r="115" spans="5:17" ht="51" x14ac:dyDescent="0.2">
      <c r="E115" s="8">
        <f t="shared" si="1"/>
        <v>96</v>
      </c>
      <c r="F115" s="21" t="s">
        <v>199</v>
      </c>
      <c r="G115" s="21" t="s">
        <v>200</v>
      </c>
      <c r="H115" s="22" t="s">
        <v>35</v>
      </c>
      <c r="I115" s="23">
        <v>17540700.719999999</v>
      </c>
      <c r="J115" s="23">
        <v>17540700.719999999</v>
      </c>
      <c r="K115" s="23">
        <v>0</v>
      </c>
      <c r="L115" s="23">
        <v>17540700.719999999</v>
      </c>
      <c r="M115" s="23">
        <v>17540700.719999999</v>
      </c>
      <c r="N115" s="23">
        <v>0</v>
      </c>
      <c r="O115" s="23">
        <v>0</v>
      </c>
      <c r="P115" s="23">
        <v>0</v>
      </c>
      <c r="Q115" s="23">
        <v>0</v>
      </c>
    </row>
    <row r="116" spans="5:17" ht="63.75" x14ac:dyDescent="0.2">
      <c r="E116" s="8">
        <f t="shared" si="1"/>
        <v>97</v>
      </c>
      <c r="F116" s="21" t="s">
        <v>201</v>
      </c>
      <c r="G116" s="21" t="s">
        <v>202</v>
      </c>
      <c r="H116" s="22" t="s">
        <v>35</v>
      </c>
      <c r="I116" s="23">
        <v>1067013343.35</v>
      </c>
      <c r="J116" s="23">
        <v>934517619.64999998</v>
      </c>
      <c r="K116" s="23">
        <v>132495723.7</v>
      </c>
      <c r="L116" s="23">
        <v>1061700647.6799999</v>
      </c>
      <c r="M116" s="23">
        <v>929728698.37</v>
      </c>
      <c r="N116" s="23">
        <v>131971949.31</v>
      </c>
      <c r="O116" s="23">
        <v>25987668.850000001</v>
      </c>
      <c r="P116" s="23">
        <v>25982566.41</v>
      </c>
      <c r="Q116" s="23">
        <v>5102.4399999999996</v>
      </c>
    </row>
    <row r="117" spans="5:17" ht="38.25" x14ac:dyDescent="0.2">
      <c r="E117" s="8">
        <f t="shared" si="1"/>
        <v>98</v>
      </c>
      <c r="F117" s="21" t="s">
        <v>203</v>
      </c>
      <c r="G117" s="21" t="s">
        <v>204</v>
      </c>
      <c r="H117" s="22"/>
      <c r="I117" s="23">
        <v>1084554044.0699999</v>
      </c>
      <c r="J117" s="23">
        <v>952058320.37</v>
      </c>
      <c r="K117" s="23">
        <v>132495723.7</v>
      </c>
      <c r="L117" s="23">
        <v>1079241348.4000001</v>
      </c>
      <c r="M117" s="23">
        <v>947269399.09000003</v>
      </c>
      <c r="N117" s="23">
        <v>131971949.31</v>
      </c>
      <c r="O117" s="23">
        <v>25987668.850000001</v>
      </c>
      <c r="P117" s="23">
        <v>25982566.41</v>
      </c>
      <c r="Q117" s="23">
        <v>5102.4399999999996</v>
      </c>
    </row>
    <row r="118" spans="5:17" ht="63.75" x14ac:dyDescent="0.2">
      <c r="E118" s="8">
        <f t="shared" si="1"/>
        <v>99</v>
      </c>
      <c r="F118" s="21" t="s">
        <v>205</v>
      </c>
      <c r="G118" s="21" t="s">
        <v>206</v>
      </c>
      <c r="H118" s="22"/>
      <c r="I118" s="23">
        <v>1084554044.0699999</v>
      </c>
      <c r="J118" s="23">
        <v>952058320.37</v>
      </c>
      <c r="K118" s="23">
        <v>132495723.7</v>
      </c>
      <c r="L118" s="23">
        <v>1079241348.4000001</v>
      </c>
      <c r="M118" s="23">
        <v>947269399.09000003</v>
      </c>
      <c r="N118" s="23">
        <v>131971949.31</v>
      </c>
      <c r="O118" s="23">
        <v>25987668.850000001</v>
      </c>
      <c r="P118" s="23">
        <v>25982566.41</v>
      </c>
      <c r="Q118" s="23">
        <v>5102.4399999999996</v>
      </c>
    </row>
    <row r="119" spans="5:17" x14ac:dyDescent="0.2">
      <c r="E119" s="8">
        <f t="shared" si="1"/>
        <v>100</v>
      </c>
      <c r="F119" s="21" t="s">
        <v>207</v>
      </c>
      <c r="G119" s="21" t="s">
        <v>115</v>
      </c>
      <c r="H119" s="22"/>
      <c r="I119" s="23">
        <v>73544612488.580002</v>
      </c>
      <c r="J119" s="23">
        <v>71477289419.350006</v>
      </c>
      <c r="K119" s="23">
        <v>2067323069.23</v>
      </c>
      <c r="L119" s="23">
        <v>73288620981.100006</v>
      </c>
      <c r="M119" s="23">
        <v>71214692216.520004</v>
      </c>
      <c r="N119" s="23">
        <v>2073928764.5799999</v>
      </c>
      <c r="O119" s="23">
        <v>2759415306.9699998</v>
      </c>
      <c r="P119" s="23">
        <v>2645989907.3899999</v>
      </c>
      <c r="Q119" s="23">
        <v>113425399.58</v>
      </c>
    </row>
    <row r="120" spans="5:17" ht="38.25" x14ac:dyDescent="0.2">
      <c r="E120" s="8">
        <f t="shared" si="1"/>
        <v>101</v>
      </c>
      <c r="F120" s="21" t="s">
        <v>208</v>
      </c>
      <c r="G120" s="21" t="s">
        <v>209</v>
      </c>
      <c r="H120" s="22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5:17" ht="63.75" x14ac:dyDescent="0.2">
      <c r="E121" s="8">
        <f t="shared" si="1"/>
        <v>102</v>
      </c>
      <c r="F121" s="21" t="s">
        <v>210</v>
      </c>
      <c r="G121" s="21" t="s">
        <v>211</v>
      </c>
      <c r="H121" s="22" t="s">
        <v>35</v>
      </c>
      <c r="I121" s="23">
        <v>3840954.3</v>
      </c>
      <c r="J121" s="23">
        <v>3840954.3</v>
      </c>
      <c r="K121" s="23">
        <v>0</v>
      </c>
      <c r="L121" s="23">
        <v>3840954.3</v>
      </c>
      <c r="M121" s="23">
        <v>3840954.3</v>
      </c>
      <c r="N121" s="23">
        <v>0</v>
      </c>
      <c r="O121" s="23">
        <v>0</v>
      </c>
      <c r="P121" s="23">
        <v>0</v>
      </c>
      <c r="Q121" s="23">
        <v>0</v>
      </c>
    </row>
    <row r="122" spans="5:17" ht="63.75" x14ac:dyDescent="0.2">
      <c r="E122" s="8">
        <f t="shared" si="1"/>
        <v>103</v>
      </c>
      <c r="F122" s="21" t="s">
        <v>212</v>
      </c>
      <c r="G122" s="21" t="s">
        <v>213</v>
      </c>
      <c r="H122" s="22"/>
      <c r="I122" s="23">
        <v>3840954.3</v>
      </c>
      <c r="J122" s="23">
        <v>3840954.3</v>
      </c>
      <c r="K122" s="23">
        <v>0</v>
      </c>
      <c r="L122" s="23">
        <v>3840954.3</v>
      </c>
      <c r="M122" s="23">
        <v>3840954.3</v>
      </c>
      <c r="N122" s="23">
        <v>0</v>
      </c>
      <c r="O122" s="23">
        <v>0</v>
      </c>
      <c r="P122" s="23">
        <v>0</v>
      </c>
      <c r="Q122" s="23">
        <v>0</v>
      </c>
    </row>
    <row r="123" spans="5:17" ht="51" x14ac:dyDescent="0.2">
      <c r="E123" s="8">
        <f t="shared" si="1"/>
        <v>104</v>
      </c>
      <c r="F123" s="21" t="s">
        <v>214</v>
      </c>
      <c r="G123" s="21" t="s">
        <v>215</v>
      </c>
      <c r="H123" s="22"/>
      <c r="I123" s="23">
        <v>3840954.3</v>
      </c>
      <c r="J123" s="23">
        <v>3840954.3</v>
      </c>
      <c r="K123" s="23">
        <v>0</v>
      </c>
      <c r="L123" s="23">
        <v>3840954.3</v>
      </c>
      <c r="M123" s="23">
        <v>3840954.3</v>
      </c>
      <c r="N123" s="23">
        <v>0</v>
      </c>
      <c r="O123" s="23">
        <v>0</v>
      </c>
      <c r="P123" s="23">
        <v>0</v>
      </c>
      <c r="Q123" s="23">
        <v>0</v>
      </c>
    </row>
    <row r="124" spans="5:17" x14ac:dyDescent="0.2">
      <c r="E124" s="8">
        <f t="shared" si="1"/>
        <v>105</v>
      </c>
      <c r="F124" s="21" t="s">
        <v>216</v>
      </c>
      <c r="G124" s="21" t="s">
        <v>217</v>
      </c>
      <c r="H124" s="22" t="s">
        <v>35</v>
      </c>
      <c r="I124" s="23">
        <v>695427.62</v>
      </c>
      <c r="J124" s="23">
        <v>695427.62</v>
      </c>
      <c r="K124" s="23">
        <v>0</v>
      </c>
      <c r="L124" s="23">
        <v>1424406.83</v>
      </c>
      <c r="M124" s="23">
        <v>1424406.83</v>
      </c>
      <c r="N124" s="23">
        <v>0</v>
      </c>
      <c r="O124" s="23">
        <v>2037247.62</v>
      </c>
      <c r="P124" s="23">
        <v>2037247.62</v>
      </c>
      <c r="Q124" s="23">
        <v>0</v>
      </c>
    </row>
    <row r="125" spans="5:17" ht="38.25" x14ac:dyDescent="0.2">
      <c r="E125" s="8">
        <f t="shared" si="1"/>
        <v>106</v>
      </c>
      <c r="F125" s="21" t="s">
        <v>218</v>
      </c>
      <c r="G125" s="21" t="s">
        <v>219</v>
      </c>
      <c r="H125" s="22" t="s">
        <v>35</v>
      </c>
      <c r="I125" s="23">
        <v>8297126.2999999998</v>
      </c>
      <c r="J125" s="23">
        <v>8297126.2999999998</v>
      </c>
      <c r="K125" s="23">
        <v>0</v>
      </c>
      <c r="L125" s="23">
        <v>6968726.2999999998</v>
      </c>
      <c r="M125" s="23">
        <v>6968726.2999999998</v>
      </c>
      <c r="N125" s="23">
        <v>0</v>
      </c>
      <c r="O125" s="23">
        <v>1328400</v>
      </c>
      <c r="P125" s="23">
        <v>1328400</v>
      </c>
      <c r="Q125" s="23">
        <v>0</v>
      </c>
    </row>
    <row r="126" spans="5:17" ht="38.25" x14ac:dyDescent="0.2">
      <c r="E126" s="8">
        <f t="shared" si="1"/>
        <v>107</v>
      </c>
      <c r="F126" s="21" t="s">
        <v>220</v>
      </c>
      <c r="G126" s="21" t="s">
        <v>221</v>
      </c>
      <c r="H126" s="22" t="s">
        <v>35</v>
      </c>
      <c r="I126" s="23">
        <v>0</v>
      </c>
      <c r="J126" s="23">
        <v>0</v>
      </c>
      <c r="K126" s="23">
        <v>0</v>
      </c>
      <c r="L126" s="23">
        <v>0</v>
      </c>
      <c r="M126" s="23">
        <v>0</v>
      </c>
      <c r="N126" s="23">
        <v>0</v>
      </c>
      <c r="O126" s="23">
        <v>3782870</v>
      </c>
      <c r="P126" s="23">
        <v>3782870</v>
      </c>
      <c r="Q126" s="23">
        <v>0</v>
      </c>
    </row>
    <row r="127" spans="5:17" ht="38.25" x14ac:dyDescent="0.2">
      <c r="E127" s="8">
        <f t="shared" si="1"/>
        <v>108</v>
      </c>
      <c r="F127" s="21" t="s">
        <v>222</v>
      </c>
      <c r="G127" s="21" t="s">
        <v>223</v>
      </c>
      <c r="H127" s="22"/>
      <c r="I127" s="23">
        <v>8992553.9199999999</v>
      </c>
      <c r="J127" s="23">
        <v>8992553.9199999999</v>
      </c>
      <c r="K127" s="23">
        <v>0</v>
      </c>
      <c r="L127" s="23">
        <v>8393133.1300000008</v>
      </c>
      <c r="M127" s="23">
        <v>8393133.1300000008</v>
      </c>
      <c r="N127" s="23">
        <v>0</v>
      </c>
      <c r="O127" s="23">
        <v>7148517.6200000001</v>
      </c>
      <c r="P127" s="23">
        <v>7148517.6200000001</v>
      </c>
      <c r="Q127" s="23">
        <v>0</v>
      </c>
    </row>
    <row r="128" spans="5:17" ht="38.25" x14ac:dyDescent="0.2">
      <c r="E128" s="8">
        <f t="shared" si="1"/>
        <v>109</v>
      </c>
      <c r="F128" s="21" t="s">
        <v>224</v>
      </c>
      <c r="G128" s="21" t="s">
        <v>223</v>
      </c>
      <c r="H128" s="22"/>
      <c r="I128" s="23">
        <v>8992553.9199999999</v>
      </c>
      <c r="J128" s="23">
        <v>8992553.9199999999</v>
      </c>
      <c r="K128" s="23">
        <v>0</v>
      </c>
      <c r="L128" s="23">
        <v>8393133.1300000008</v>
      </c>
      <c r="M128" s="23">
        <v>8393133.1300000008</v>
      </c>
      <c r="N128" s="23">
        <v>0</v>
      </c>
      <c r="O128" s="23">
        <v>7148517.6200000001</v>
      </c>
      <c r="P128" s="23">
        <v>7148517.6200000001</v>
      </c>
      <c r="Q128" s="23">
        <v>0</v>
      </c>
    </row>
    <row r="129" spans="5:17" ht="25.5" x14ac:dyDescent="0.2">
      <c r="E129" s="8">
        <f t="shared" si="1"/>
        <v>110</v>
      </c>
      <c r="F129" s="21" t="s">
        <v>225</v>
      </c>
      <c r="G129" s="21" t="s">
        <v>226</v>
      </c>
      <c r="H129" s="22" t="s">
        <v>35</v>
      </c>
      <c r="I129" s="23">
        <v>5016484.72</v>
      </c>
      <c r="J129" s="23">
        <v>5016484.72</v>
      </c>
      <c r="K129" s="23">
        <v>0</v>
      </c>
      <c r="L129" s="23">
        <v>1387264.28</v>
      </c>
      <c r="M129" s="23">
        <v>1387264.28</v>
      </c>
      <c r="N129" s="23">
        <v>0</v>
      </c>
      <c r="O129" s="23">
        <v>8561354.7799999993</v>
      </c>
      <c r="P129" s="23">
        <v>8561354.7799999993</v>
      </c>
      <c r="Q129" s="23">
        <v>0</v>
      </c>
    </row>
    <row r="130" spans="5:17" ht="25.5" x14ac:dyDescent="0.2">
      <c r="E130" s="8">
        <f t="shared" si="1"/>
        <v>111</v>
      </c>
      <c r="F130" s="21" t="s">
        <v>227</v>
      </c>
      <c r="G130" s="21" t="s">
        <v>226</v>
      </c>
      <c r="H130" s="22"/>
      <c r="I130" s="23">
        <v>5016484.72</v>
      </c>
      <c r="J130" s="23">
        <v>5016484.72</v>
      </c>
      <c r="K130" s="23">
        <v>0</v>
      </c>
      <c r="L130" s="23">
        <v>1387264.28</v>
      </c>
      <c r="M130" s="23">
        <v>1387264.28</v>
      </c>
      <c r="N130" s="23">
        <v>0</v>
      </c>
      <c r="O130" s="23">
        <v>8561354.7799999993</v>
      </c>
      <c r="P130" s="23">
        <v>8561354.7799999993</v>
      </c>
      <c r="Q130" s="23">
        <v>0</v>
      </c>
    </row>
    <row r="131" spans="5:17" ht="38.25" x14ac:dyDescent="0.2">
      <c r="E131" s="8">
        <f t="shared" si="1"/>
        <v>112</v>
      </c>
      <c r="F131" s="21" t="s">
        <v>228</v>
      </c>
      <c r="G131" s="21" t="s">
        <v>229</v>
      </c>
      <c r="H131" s="22" t="s">
        <v>35</v>
      </c>
      <c r="I131" s="23">
        <v>18951067.390000001</v>
      </c>
      <c r="J131" s="23">
        <v>18951067.390000001</v>
      </c>
      <c r="K131" s="23">
        <v>0</v>
      </c>
      <c r="L131" s="23">
        <v>14725388.49</v>
      </c>
      <c r="M131" s="23">
        <v>14725388.49</v>
      </c>
      <c r="N131" s="23">
        <v>0</v>
      </c>
      <c r="O131" s="23">
        <v>17241849.23</v>
      </c>
      <c r="P131" s="23">
        <v>17241849.23</v>
      </c>
      <c r="Q131" s="23">
        <v>0</v>
      </c>
    </row>
    <row r="132" spans="5:17" ht="38.25" x14ac:dyDescent="0.2">
      <c r="E132" s="8">
        <f t="shared" si="1"/>
        <v>113</v>
      </c>
      <c r="F132" s="21" t="s">
        <v>230</v>
      </c>
      <c r="G132" s="21" t="s">
        <v>231</v>
      </c>
      <c r="H132" s="22" t="s">
        <v>35</v>
      </c>
      <c r="I132" s="23">
        <v>15821658.890000001</v>
      </c>
      <c r="J132" s="23">
        <v>15821658.890000001</v>
      </c>
      <c r="K132" s="23">
        <v>0</v>
      </c>
      <c r="L132" s="23">
        <v>20281888.289999999</v>
      </c>
      <c r="M132" s="23">
        <v>20281888.289999999</v>
      </c>
      <c r="N132" s="23">
        <v>0</v>
      </c>
      <c r="O132" s="23">
        <v>15298477.619999999</v>
      </c>
      <c r="P132" s="23">
        <v>15298477.619999999</v>
      </c>
      <c r="Q132" s="23">
        <v>0</v>
      </c>
    </row>
    <row r="133" spans="5:17" ht="51" x14ac:dyDescent="0.2">
      <c r="E133" s="8">
        <f t="shared" si="1"/>
        <v>114</v>
      </c>
      <c r="F133" s="21" t="s">
        <v>232</v>
      </c>
      <c r="G133" s="21" t="s">
        <v>233</v>
      </c>
      <c r="H133" s="22"/>
      <c r="I133" s="23">
        <v>34772726.280000001</v>
      </c>
      <c r="J133" s="23">
        <v>34772726.280000001</v>
      </c>
      <c r="K133" s="23">
        <v>0</v>
      </c>
      <c r="L133" s="23">
        <v>35007276.780000001</v>
      </c>
      <c r="M133" s="23">
        <v>35007276.780000001</v>
      </c>
      <c r="N133" s="23">
        <v>0</v>
      </c>
      <c r="O133" s="23">
        <v>32540326.850000001</v>
      </c>
      <c r="P133" s="23">
        <v>32540326.850000001</v>
      </c>
      <c r="Q133" s="23">
        <v>0</v>
      </c>
    </row>
    <row r="134" spans="5:17" ht="38.25" x14ac:dyDescent="0.2">
      <c r="E134" s="8">
        <f t="shared" si="1"/>
        <v>115</v>
      </c>
      <c r="F134" s="21" t="s">
        <v>234</v>
      </c>
      <c r="G134" s="21" t="s">
        <v>235</v>
      </c>
      <c r="H134" s="22" t="s">
        <v>35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834</v>
      </c>
      <c r="P134" s="23">
        <v>834</v>
      </c>
      <c r="Q134" s="23">
        <v>0</v>
      </c>
    </row>
    <row r="135" spans="5:17" ht="25.5" x14ac:dyDescent="0.2">
      <c r="E135" s="8">
        <f t="shared" si="1"/>
        <v>116</v>
      </c>
      <c r="F135" s="21" t="s">
        <v>236</v>
      </c>
      <c r="G135" s="21" t="s">
        <v>237</v>
      </c>
      <c r="H135" s="22" t="s">
        <v>35</v>
      </c>
      <c r="I135" s="23">
        <v>0</v>
      </c>
      <c r="J135" s="23">
        <v>0</v>
      </c>
      <c r="K135" s="23">
        <v>0</v>
      </c>
      <c r="L135" s="23">
        <v>0</v>
      </c>
      <c r="M135" s="23">
        <v>0</v>
      </c>
      <c r="N135" s="23">
        <v>0</v>
      </c>
      <c r="O135" s="23">
        <v>1260372.71</v>
      </c>
      <c r="P135" s="23">
        <v>1260372.71</v>
      </c>
      <c r="Q135" s="23">
        <v>0</v>
      </c>
    </row>
    <row r="136" spans="5:17" ht="76.5" x14ac:dyDescent="0.2">
      <c r="E136" s="8">
        <f t="shared" si="1"/>
        <v>117</v>
      </c>
      <c r="F136" s="21" t="s">
        <v>238</v>
      </c>
      <c r="G136" s="21" t="s">
        <v>239</v>
      </c>
      <c r="H136" s="22" t="s">
        <v>35</v>
      </c>
      <c r="I136" s="23">
        <v>2172543.21</v>
      </c>
      <c r="J136" s="23">
        <v>2172543.21</v>
      </c>
      <c r="K136" s="23">
        <v>0</v>
      </c>
      <c r="L136" s="23">
        <v>4172790.96</v>
      </c>
      <c r="M136" s="23">
        <v>4172790.96</v>
      </c>
      <c r="N136" s="23">
        <v>0</v>
      </c>
      <c r="O136" s="23">
        <v>1724665.92</v>
      </c>
      <c r="P136" s="23">
        <v>1724665.92</v>
      </c>
      <c r="Q136" s="23">
        <v>0</v>
      </c>
    </row>
    <row r="137" spans="5:17" ht="51" x14ac:dyDescent="0.2">
      <c r="E137" s="8">
        <f t="shared" si="1"/>
        <v>118</v>
      </c>
      <c r="F137" s="21" t="s">
        <v>240</v>
      </c>
      <c r="G137" s="21" t="s">
        <v>241</v>
      </c>
      <c r="H137" s="22"/>
      <c r="I137" s="23">
        <v>2172543.21</v>
      </c>
      <c r="J137" s="23">
        <v>2172543.21</v>
      </c>
      <c r="K137" s="23">
        <v>0</v>
      </c>
      <c r="L137" s="23">
        <v>4172790.96</v>
      </c>
      <c r="M137" s="23">
        <v>4172790.96</v>
      </c>
      <c r="N137" s="23">
        <v>0</v>
      </c>
      <c r="O137" s="23">
        <v>2985872.63</v>
      </c>
      <c r="P137" s="23">
        <v>2985872.63</v>
      </c>
      <c r="Q137" s="23">
        <v>0</v>
      </c>
    </row>
    <row r="138" spans="5:17" ht="76.5" x14ac:dyDescent="0.2">
      <c r="E138" s="8">
        <f t="shared" si="1"/>
        <v>119</v>
      </c>
      <c r="F138" s="21" t="s">
        <v>242</v>
      </c>
      <c r="G138" s="21" t="s">
        <v>243</v>
      </c>
      <c r="H138" s="22" t="s">
        <v>35</v>
      </c>
      <c r="I138" s="23">
        <v>55715679325.589996</v>
      </c>
      <c r="J138" s="23">
        <v>25088648407.970001</v>
      </c>
      <c r="K138" s="23">
        <v>30627030917.619999</v>
      </c>
      <c r="L138" s="23">
        <v>55715679325.589996</v>
      </c>
      <c r="M138" s="23">
        <v>25088648407.970001</v>
      </c>
      <c r="N138" s="23">
        <v>30627030917.619999</v>
      </c>
      <c r="O138" s="23">
        <v>0</v>
      </c>
      <c r="P138" s="23">
        <v>0</v>
      </c>
      <c r="Q138" s="23">
        <v>0</v>
      </c>
    </row>
    <row r="139" spans="5:17" ht="63.75" x14ac:dyDescent="0.2">
      <c r="E139" s="8">
        <f t="shared" si="1"/>
        <v>120</v>
      </c>
      <c r="F139" s="21" t="s">
        <v>244</v>
      </c>
      <c r="G139" s="21" t="s">
        <v>245</v>
      </c>
      <c r="H139" s="22" t="s">
        <v>35</v>
      </c>
      <c r="I139" s="23">
        <v>6674236180.3299999</v>
      </c>
      <c r="J139" s="23">
        <v>6311646899.1800003</v>
      </c>
      <c r="K139" s="23">
        <v>362589281.14999998</v>
      </c>
      <c r="L139" s="23">
        <v>6674236180.3299999</v>
      </c>
      <c r="M139" s="23">
        <v>6311646899.1800003</v>
      </c>
      <c r="N139" s="23">
        <v>362589281.14999998</v>
      </c>
      <c r="O139" s="23">
        <v>0</v>
      </c>
      <c r="P139" s="23">
        <v>0</v>
      </c>
      <c r="Q139" s="23">
        <v>0</v>
      </c>
    </row>
    <row r="140" spans="5:17" ht="38.25" x14ac:dyDescent="0.2">
      <c r="E140" s="8">
        <f t="shared" si="1"/>
        <v>121</v>
      </c>
      <c r="F140" s="21" t="s">
        <v>246</v>
      </c>
      <c r="G140" s="21" t="s">
        <v>247</v>
      </c>
      <c r="H140" s="22" t="s">
        <v>35</v>
      </c>
      <c r="I140" s="23">
        <v>42170.13</v>
      </c>
      <c r="J140" s="23">
        <v>42170.13</v>
      </c>
      <c r="K140" s="23">
        <v>0</v>
      </c>
      <c r="L140" s="23">
        <v>28552.73</v>
      </c>
      <c r="M140" s="23">
        <v>28552.73</v>
      </c>
      <c r="N140" s="23">
        <v>0</v>
      </c>
      <c r="O140" s="23">
        <v>214505.96</v>
      </c>
      <c r="P140" s="23">
        <v>214505.96</v>
      </c>
      <c r="Q140" s="23">
        <v>0</v>
      </c>
    </row>
    <row r="141" spans="5:17" ht="63.75" x14ac:dyDescent="0.2">
      <c r="E141" s="8">
        <f t="shared" si="1"/>
        <v>122</v>
      </c>
      <c r="F141" s="21" t="s">
        <v>248</v>
      </c>
      <c r="G141" s="21" t="s">
        <v>249</v>
      </c>
      <c r="H141" s="22" t="s">
        <v>35</v>
      </c>
      <c r="I141" s="23">
        <v>58948731.880000003</v>
      </c>
      <c r="J141" s="23">
        <v>58948731.880000003</v>
      </c>
      <c r="K141" s="23">
        <v>0</v>
      </c>
      <c r="L141" s="23">
        <v>7310287.8399999999</v>
      </c>
      <c r="M141" s="23">
        <v>7310287.8399999999</v>
      </c>
      <c r="N141" s="23">
        <v>0</v>
      </c>
      <c r="O141" s="23">
        <v>133850417.73999999</v>
      </c>
      <c r="P141" s="23">
        <v>133850417.73999999</v>
      </c>
      <c r="Q141" s="23">
        <v>0</v>
      </c>
    </row>
    <row r="142" spans="5:17" ht="63.75" x14ac:dyDescent="0.2">
      <c r="E142" s="8">
        <f t="shared" si="1"/>
        <v>123</v>
      </c>
      <c r="F142" s="21" t="s">
        <v>250</v>
      </c>
      <c r="G142" s="21" t="s">
        <v>251</v>
      </c>
      <c r="H142" s="22"/>
      <c r="I142" s="23">
        <v>62448906407.93</v>
      </c>
      <c r="J142" s="23">
        <v>31459286209.16</v>
      </c>
      <c r="K142" s="23">
        <v>30989620198.77</v>
      </c>
      <c r="L142" s="23">
        <v>62397254346.489998</v>
      </c>
      <c r="M142" s="23">
        <v>31407634147.720001</v>
      </c>
      <c r="N142" s="23">
        <v>30989620198.77</v>
      </c>
      <c r="O142" s="23">
        <v>134064923.7</v>
      </c>
      <c r="P142" s="23">
        <v>134064923.7</v>
      </c>
      <c r="Q142" s="23">
        <v>0</v>
      </c>
    </row>
    <row r="143" spans="5:17" ht="38.25" x14ac:dyDescent="0.2">
      <c r="E143" s="8">
        <f t="shared" si="1"/>
        <v>124</v>
      </c>
      <c r="F143" s="21" t="s">
        <v>252</v>
      </c>
      <c r="G143" s="21" t="s">
        <v>253</v>
      </c>
      <c r="H143" s="22" t="s">
        <v>35</v>
      </c>
      <c r="I143" s="23">
        <v>42289.120000000003</v>
      </c>
      <c r="J143" s="23">
        <v>42289.120000000003</v>
      </c>
      <c r="K143" s="23">
        <v>0</v>
      </c>
      <c r="L143" s="23">
        <v>27869.119999999999</v>
      </c>
      <c r="M143" s="23">
        <v>27869.119999999999</v>
      </c>
      <c r="N143" s="23">
        <v>0</v>
      </c>
      <c r="O143" s="23">
        <v>14420</v>
      </c>
      <c r="P143" s="23">
        <v>14420</v>
      </c>
      <c r="Q143" s="23">
        <v>0</v>
      </c>
    </row>
    <row r="144" spans="5:17" ht="63.75" x14ac:dyDescent="0.2">
      <c r="E144" s="8">
        <f t="shared" si="1"/>
        <v>125</v>
      </c>
      <c r="F144" s="21" t="s">
        <v>254</v>
      </c>
      <c r="G144" s="21" t="s">
        <v>255</v>
      </c>
      <c r="H144" s="22" t="s">
        <v>35</v>
      </c>
      <c r="I144" s="23">
        <v>0</v>
      </c>
      <c r="J144" s="23">
        <v>0</v>
      </c>
      <c r="K144" s="23">
        <v>0</v>
      </c>
      <c r="L144" s="23">
        <v>7000</v>
      </c>
      <c r="M144" s="23">
        <v>7000</v>
      </c>
      <c r="N144" s="23">
        <v>0</v>
      </c>
      <c r="O144" s="23">
        <v>3179.42</v>
      </c>
      <c r="P144" s="23">
        <v>3179.42</v>
      </c>
      <c r="Q144" s="23">
        <v>0</v>
      </c>
    </row>
    <row r="145" spans="5:17" ht="51" x14ac:dyDescent="0.2">
      <c r="E145" s="8">
        <f t="shared" si="1"/>
        <v>126</v>
      </c>
      <c r="F145" s="21" t="s">
        <v>256</v>
      </c>
      <c r="G145" s="21" t="s">
        <v>257</v>
      </c>
      <c r="H145" s="22"/>
      <c r="I145" s="23">
        <v>42289.120000000003</v>
      </c>
      <c r="J145" s="23">
        <v>42289.120000000003</v>
      </c>
      <c r="K145" s="23">
        <v>0</v>
      </c>
      <c r="L145" s="23">
        <v>34869.120000000003</v>
      </c>
      <c r="M145" s="23">
        <v>34869.120000000003</v>
      </c>
      <c r="N145" s="23">
        <v>0</v>
      </c>
      <c r="O145" s="23">
        <v>17599.419999999998</v>
      </c>
      <c r="P145" s="23">
        <v>17599.419999999998</v>
      </c>
      <c r="Q145" s="23">
        <v>0</v>
      </c>
    </row>
    <row r="146" spans="5:17" ht="38.25" x14ac:dyDescent="0.2">
      <c r="E146" s="8">
        <f t="shared" si="1"/>
        <v>127</v>
      </c>
      <c r="F146" s="21" t="s">
        <v>258</v>
      </c>
      <c r="G146" s="21" t="s">
        <v>259</v>
      </c>
      <c r="H146" s="22" t="s">
        <v>35</v>
      </c>
      <c r="I146" s="23">
        <v>754457.46</v>
      </c>
      <c r="J146" s="23">
        <v>754457.46</v>
      </c>
      <c r="K146" s="23">
        <v>0</v>
      </c>
      <c r="L146" s="23">
        <v>741977.41</v>
      </c>
      <c r="M146" s="23">
        <v>741977.41</v>
      </c>
      <c r="N146" s="23">
        <v>0</v>
      </c>
      <c r="O146" s="23">
        <v>1146102.42</v>
      </c>
      <c r="P146" s="23">
        <v>1146102.42</v>
      </c>
      <c r="Q146" s="23">
        <v>0</v>
      </c>
    </row>
    <row r="147" spans="5:17" ht="25.5" x14ac:dyDescent="0.2">
      <c r="E147" s="8">
        <f t="shared" si="1"/>
        <v>128</v>
      </c>
      <c r="F147" s="21" t="s">
        <v>260</v>
      </c>
      <c r="G147" s="21" t="s">
        <v>261</v>
      </c>
      <c r="H147" s="22" t="s">
        <v>35</v>
      </c>
      <c r="I147" s="23">
        <v>6748179.4299999997</v>
      </c>
      <c r="J147" s="23">
        <v>6748179.4299999997</v>
      </c>
      <c r="K147" s="23">
        <v>0</v>
      </c>
      <c r="L147" s="23">
        <v>6166965.3099999996</v>
      </c>
      <c r="M147" s="23">
        <v>6166965.3099999996</v>
      </c>
      <c r="N147" s="23">
        <v>0</v>
      </c>
      <c r="O147" s="23">
        <v>1734230.18</v>
      </c>
      <c r="P147" s="23">
        <v>1734230.18</v>
      </c>
      <c r="Q147" s="23">
        <v>0</v>
      </c>
    </row>
    <row r="148" spans="5:17" x14ac:dyDescent="0.2">
      <c r="E148" s="8">
        <f t="shared" ref="E148:E211" si="2">ROW($E148)-19</f>
        <v>129</v>
      </c>
      <c r="F148" s="21" t="s">
        <v>262</v>
      </c>
      <c r="G148" s="21" t="s">
        <v>263</v>
      </c>
      <c r="H148" s="22"/>
      <c r="I148" s="23">
        <v>7502636.8899999997</v>
      </c>
      <c r="J148" s="23">
        <v>7502636.8899999997</v>
      </c>
      <c r="K148" s="23">
        <v>0</v>
      </c>
      <c r="L148" s="23">
        <v>6908942.7199999997</v>
      </c>
      <c r="M148" s="23">
        <v>6908942.7199999997</v>
      </c>
      <c r="N148" s="23">
        <v>0</v>
      </c>
      <c r="O148" s="23">
        <v>2880332.6</v>
      </c>
      <c r="P148" s="23">
        <v>2880332.6</v>
      </c>
      <c r="Q148" s="23">
        <v>0</v>
      </c>
    </row>
    <row r="149" spans="5:17" ht="63.75" x14ac:dyDescent="0.2">
      <c r="E149" s="8">
        <f t="shared" si="2"/>
        <v>130</v>
      </c>
      <c r="F149" s="21" t="s">
        <v>264</v>
      </c>
      <c r="G149" s="21" t="s">
        <v>265</v>
      </c>
      <c r="H149" s="22" t="s">
        <v>59</v>
      </c>
      <c r="I149" s="23">
        <v>17746749.800000001</v>
      </c>
      <c r="J149" s="23">
        <v>17746749.800000001</v>
      </c>
      <c r="K149" s="23">
        <v>0</v>
      </c>
      <c r="L149" s="23">
        <v>1156885.1100000001</v>
      </c>
      <c r="M149" s="23">
        <v>1156885.1100000001</v>
      </c>
      <c r="N149" s="23">
        <v>0</v>
      </c>
      <c r="O149" s="23">
        <v>-3941219.08</v>
      </c>
      <c r="P149" s="23">
        <v>-3941219.08</v>
      </c>
      <c r="Q149" s="23">
        <v>0</v>
      </c>
    </row>
    <row r="150" spans="5:17" ht="51" x14ac:dyDescent="0.2">
      <c r="E150" s="8">
        <f t="shared" si="2"/>
        <v>131</v>
      </c>
      <c r="F150" s="21" t="s">
        <v>266</v>
      </c>
      <c r="G150" s="21" t="s">
        <v>267</v>
      </c>
      <c r="H150" s="22" t="s">
        <v>59</v>
      </c>
      <c r="I150" s="23">
        <v>142091.57999999999</v>
      </c>
      <c r="J150" s="23">
        <v>142091.57999999999</v>
      </c>
      <c r="K150" s="23">
        <v>0</v>
      </c>
      <c r="L150" s="23">
        <v>63275.73</v>
      </c>
      <c r="M150" s="23">
        <v>63275.73</v>
      </c>
      <c r="N150" s="23">
        <v>0</v>
      </c>
      <c r="O150" s="23">
        <v>-80420876.620000005</v>
      </c>
      <c r="P150" s="23">
        <v>-80420876.620000005</v>
      </c>
      <c r="Q150" s="23">
        <v>0</v>
      </c>
    </row>
    <row r="151" spans="5:17" ht="38.25" x14ac:dyDescent="0.2">
      <c r="E151" s="8">
        <f t="shared" si="2"/>
        <v>132</v>
      </c>
      <c r="F151" s="21" t="s">
        <v>268</v>
      </c>
      <c r="G151" s="21" t="s">
        <v>269</v>
      </c>
      <c r="H151" s="22"/>
      <c r="I151" s="23">
        <v>17888841.379999999</v>
      </c>
      <c r="J151" s="23">
        <v>17888841.379999999</v>
      </c>
      <c r="K151" s="23">
        <v>0</v>
      </c>
      <c r="L151" s="23">
        <v>1220160.8400000001</v>
      </c>
      <c r="M151" s="23">
        <v>1220160.8400000001</v>
      </c>
      <c r="N151" s="23">
        <v>0</v>
      </c>
      <c r="O151" s="23">
        <v>-84362095.700000003</v>
      </c>
      <c r="P151" s="23">
        <v>-84362095.700000003</v>
      </c>
      <c r="Q151" s="23">
        <v>0</v>
      </c>
    </row>
    <row r="152" spans="5:17" x14ac:dyDescent="0.2">
      <c r="E152" s="8">
        <f t="shared" si="2"/>
        <v>133</v>
      </c>
      <c r="F152" s="21" t="s">
        <v>270</v>
      </c>
      <c r="G152" s="21" t="s">
        <v>271</v>
      </c>
      <c r="H152" s="22"/>
      <c r="I152" s="23">
        <v>62516301929.529999</v>
      </c>
      <c r="J152" s="23">
        <v>31526681730.759998</v>
      </c>
      <c r="K152" s="23">
        <v>30989620198.77</v>
      </c>
      <c r="L152" s="23">
        <v>62445985651.190002</v>
      </c>
      <c r="M152" s="23">
        <v>31456365452.419998</v>
      </c>
      <c r="N152" s="23">
        <v>30989620198.77</v>
      </c>
      <c r="O152" s="23">
        <v>96688314.280000001</v>
      </c>
      <c r="P152" s="23">
        <v>96688314.280000001</v>
      </c>
      <c r="Q152" s="23">
        <v>0</v>
      </c>
    </row>
    <row r="153" spans="5:17" ht="25.5" x14ac:dyDescent="0.2">
      <c r="E153" s="8">
        <f t="shared" si="2"/>
        <v>134</v>
      </c>
      <c r="F153" s="21" t="s">
        <v>272</v>
      </c>
      <c r="G153" s="21" t="s">
        <v>273</v>
      </c>
      <c r="H153" s="22" t="s">
        <v>35</v>
      </c>
      <c r="I153" s="23">
        <v>92401529925.240005</v>
      </c>
      <c r="J153" s="23">
        <v>63936995097.110001</v>
      </c>
      <c r="K153" s="23">
        <v>28464534828.130001</v>
      </c>
      <c r="L153" s="23">
        <v>92406789988.179993</v>
      </c>
      <c r="M153" s="23">
        <v>63936481435.300003</v>
      </c>
      <c r="N153" s="23">
        <v>28470308552.880001</v>
      </c>
      <c r="O153" s="23">
        <v>4283014.68</v>
      </c>
      <c r="P153" s="23">
        <v>4180965.88</v>
      </c>
      <c r="Q153" s="23">
        <v>102048.8</v>
      </c>
    </row>
    <row r="154" spans="5:17" x14ac:dyDescent="0.2">
      <c r="E154" s="8">
        <f t="shared" si="2"/>
        <v>135</v>
      </c>
      <c r="F154" s="21" t="s">
        <v>274</v>
      </c>
      <c r="G154" s="21" t="s">
        <v>275</v>
      </c>
      <c r="H154" s="22"/>
      <c r="I154" s="23">
        <v>92401529925.240005</v>
      </c>
      <c r="J154" s="23">
        <v>63936995097.110001</v>
      </c>
      <c r="K154" s="23">
        <v>28464534828.130001</v>
      </c>
      <c r="L154" s="23">
        <v>92406789988.179993</v>
      </c>
      <c r="M154" s="23">
        <v>63936481435.300003</v>
      </c>
      <c r="N154" s="23">
        <v>28470308552.880001</v>
      </c>
      <c r="O154" s="23">
        <v>4283014.68</v>
      </c>
      <c r="P154" s="23">
        <v>4180965.88</v>
      </c>
      <c r="Q154" s="23">
        <v>102048.8</v>
      </c>
    </row>
    <row r="155" spans="5:17" ht="38.25" x14ac:dyDescent="0.2">
      <c r="E155" s="8">
        <f t="shared" si="2"/>
        <v>136</v>
      </c>
      <c r="F155" s="21" t="s">
        <v>276</v>
      </c>
      <c r="G155" s="21" t="s">
        <v>277</v>
      </c>
      <c r="H155" s="22"/>
      <c r="I155" s="23">
        <v>92401529925.240005</v>
      </c>
      <c r="J155" s="23">
        <v>63936995097.110001</v>
      </c>
      <c r="K155" s="23">
        <v>28464534828.130001</v>
      </c>
      <c r="L155" s="23">
        <v>92406789988.179993</v>
      </c>
      <c r="M155" s="23">
        <v>63936481435.300003</v>
      </c>
      <c r="N155" s="23">
        <v>28470308552.880001</v>
      </c>
      <c r="O155" s="23">
        <v>4283014.68</v>
      </c>
      <c r="P155" s="23">
        <v>4180965.88</v>
      </c>
      <c r="Q155" s="23">
        <v>102048.8</v>
      </c>
    </row>
    <row r="156" spans="5:17" ht="38.25" x14ac:dyDescent="0.2">
      <c r="E156" s="8">
        <f t="shared" si="2"/>
        <v>137</v>
      </c>
      <c r="F156" s="21" t="s">
        <v>278</v>
      </c>
      <c r="G156" s="21" t="s">
        <v>279</v>
      </c>
      <c r="H156" s="22" t="s">
        <v>35</v>
      </c>
      <c r="I156" s="23">
        <v>29738786480.529999</v>
      </c>
      <c r="J156" s="23">
        <v>0</v>
      </c>
      <c r="K156" s="23">
        <v>29738786480.529999</v>
      </c>
      <c r="L156" s="23">
        <v>29970457120.880001</v>
      </c>
      <c r="M156" s="23">
        <v>0</v>
      </c>
      <c r="N156" s="23">
        <v>29970457120.880001</v>
      </c>
      <c r="O156" s="23">
        <v>6939270276.9499998</v>
      </c>
      <c r="P156" s="23">
        <v>0</v>
      </c>
      <c r="Q156" s="23">
        <v>6939270276.9499998</v>
      </c>
    </row>
    <row r="157" spans="5:17" ht="51" x14ac:dyDescent="0.2">
      <c r="E157" s="8">
        <f t="shared" si="2"/>
        <v>138</v>
      </c>
      <c r="F157" s="21" t="s">
        <v>280</v>
      </c>
      <c r="G157" s="21" t="s">
        <v>281</v>
      </c>
      <c r="H157" s="22" t="s">
        <v>59</v>
      </c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v>-6939270276.9499998</v>
      </c>
      <c r="P157" s="23">
        <v>-6939270276.9499998</v>
      </c>
      <c r="Q157" s="23">
        <v>0</v>
      </c>
    </row>
    <row r="158" spans="5:17" ht="38.25" x14ac:dyDescent="0.2">
      <c r="E158" s="8">
        <f t="shared" si="2"/>
        <v>139</v>
      </c>
      <c r="F158" s="21" t="s">
        <v>282</v>
      </c>
      <c r="G158" s="21" t="s">
        <v>279</v>
      </c>
      <c r="H158" s="22"/>
      <c r="I158" s="23">
        <v>29738786480.529999</v>
      </c>
      <c r="J158" s="23">
        <v>0</v>
      </c>
      <c r="K158" s="23">
        <v>29738786480.529999</v>
      </c>
      <c r="L158" s="23">
        <v>29970457120.880001</v>
      </c>
      <c r="M158" s="23">
        <v>0</v>
      </c>
      <c r="N158" s="23">
        <v>29970457120.880001</v>
      </c>
      <c r="O158" s="23">
        <v>0</v>
      </c>
      <c r="P158" s="23">
        <v>-6939270276.9499998</v>
      </c>
      <c r="Q158" s="23">
        <v>6939270276.9499998</v>
      </c>
    </row>
    <row r="159" spans="5:17" ht="38.25" x14ac:dyDescent="0.2">
      <c r="E159" s="8">
        <f t="shared" si="2"/>
        <v>140</v>
      </c>
      <c r="F159" s="21" t="s">
        <v>283</v>
      </c>
      <c r="G159" s="21" t="s">
        <v>279</v>
      </c>
      <c r="H159" s="22"/>
      <c r="I159" s="23">
        <v>29738786480.529999</v>
      </c>
      <c r="J159" s="23">
        <v>0</v>
      </c>
      <c r="K159" s="23">
        <v>29738786480.529999</v>
      </c>
      <c r="L159" s="23">
        <v>29970457120.880001</v>
      </c>
      <c r="M159" s="23">
        <v>0</v>
      </c>
      <c r="N159" s="23">
        <v>29970457120.880001</v>
      </c>
      <c r="O159" s="23">
        <v>0</v>
      </c>
      <c r="P159" s="23">
        <v>-6939270276.9499998</v>
      </c>
      <c r="Q159" s="23">
        <v>6939270276.9499998</v>
      </c>
    </row>
    <row r="160" spans="5:17" ht="38.25" x14ac:dyDescent="0.2">
      <c r="E160" s="8">
        <f t="shared" si="2"/>
        <v>141</v>
      </c>
      <c r="F160" s="21" t="s">
        <v>284</v>
      </c>
      <c r="G160" s="21" t="s">
        <v>209</v>
      </c>
      <c r="H160" s="22"/>
      <c r="I160" s="23">
        <v>184669451843.51999</v>
      </c>
      <c r="J160" s="23">
        <v>95476510336.089996</v>
      </c>
      <c r="K160" s="23">
        <v>89192941507.429993</v>
      </c>
      <c r="L160" s="23">
        <v>184835466847.67999</v>
      </c>
      <c r="M160" s="23">
        <v>95405080975.149994</v>
      </c>
      <c r="N160" s="23">
        <v>89430385872.529999</v>
      </c>
      <c r="O160" s="23">
        <v>108119846.58</v>
      </c>
      <c r="P160" s="23">
        <v>-6831252479.1700001</v>
      </c>
      <c r="Q160" s="23">
        <v>6939372325.75</v>
      </c>
    </row>
    <row r="161" spans="5:17" ht="25.5" x14ac:dyDescent="0.2">
      <c r="E161" s="8">
        <f t="shared" si="2"/>
        <v>142</v>
      </c>
      <c r="F161" s="21" t="s">
        <v>285</v>
      </c>
      <c r="G161" s="21" t="s">
        <v>286</v>
      </c>
      <c r="H161" s="22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5:17" x14ac:dyDescent="0.2">
      <c r="E162" s="8">
        <f t="shared" si="2"/>
        <v>143</v>
      </c>
      <c r="F162" s="21" t="s">
        <v>287</v>
      </c>
      <c r="G162" s="21" t="s">
        <v>288</v>
      </c>
      <c r="H162" s="22" t="s">
        <v>35</v>
      </c>
      <c r="I162" s="23">
        <v>6799620</v>
      </c>
      <c r="J162" s="23">
        <v>6799620</v>
      </c>
      <c r="K162" s="23">
        <v>0</v>
      </c>
      <c r="L162" s="23">
        <v>0</v>
      </c>
      <c r="M162" s="23">
        <v>0</v>
      </c>
      <c r="N162" s="23">
        <v>0</v>
      </c>
      <c r="O162" s="23">
        <v>127434675.55</v>
      </c>
      <c r="P162" s="23">
        <v>127434675.55</v>
      </c>
      <c r="Q162" s="23">
        <v>0</v>
      </c>
    </row>
    <row r="163" spans="5:17" ht="38.25" x14ac:dyDescent="0.2">
      <c r="E163" s="8">
        <f t="shared" si="2"/>
        <v>144</v>
      </c>
      <c r="F163" s="21" t="s">
        <v>289</v>
      </c>
      <c r="G163" s="21" t="s">
        <v>290</v>
      </c>
      <c r="H163" s="22" t="s">
        <v>59</v>
      </c>
      <c r="I163" s="23">
        <v>0</v>
      </c>
      <c r="J163" s="23">
        <v>0</v>
      </c>
      <c r="K163" s="23">
        <v>0</v>
      </c>
      <c r="L163" s="23">
        <v>1354395.53</v>
      </c>
      <c r="M163" s="23">
        <v>1354395.53</v>
      </c>
      <c r="N163" s="23">
        <v>0</v>
      </c>
      <c r="O163" s="23">
        <v>-36055878.5</v>
      </c>
      <c r="P163" s="23">
        <v>-36055878.5</v>
      </c>
      <c r="Q163" s="23">
        <v>0</v>
      </c>
    </row>
    <row r="164" spans="5:17" x14ac:dyDescent="0.2">
      <c r="E164" s="8">
        <f t="shared" si="2"/>
        <v>145</v>
      </c>
      <c r="F164" s="21" t="s">
        <v>291</v>
      </c>
      <c r="G164" s="21" t="s">
        <v>288</v>
      </c>
      <c r="H164" s="22"/>
      <c r="I164" s="23">
        <v>6799620</v>
      </c>
      <c r="J164" s="23">
        <v>6799620</v>
      </c>
      <c r="K164" s="23">
        <v>0</v>
      </c>
      <c r="L164" s="23">
        <v>1354395.53</v>
      </c>
      <c r="M164" s="23">
        <v>1354395.53</v>
      </c>
      <c r="N164" s="23">
        <v>0</v>
      </c>
      <c r="O164" s="23">
        <v>91378797.049999997</v>
      </c>
      <c r="P164" s="23">
        <v>91378797.049999997</v>
      </c>
      <c r="Q164" s="23">
        <v>0</v>
      </c>
    </row>
    <row r="165" spans="5:17" ht="63.75" x14ac:dyDescent="0.2">
      <c r="E165" s="8">
        <f t="shared" si="2"/>
        <v>146</v>
      </c>
      <c r="F165" s="21" t="s">
        <v>292</v>
      </c>
      <c r="G165" s="21" t="s">
        <v>293</v>
      </c>
      <c r="H165" s="22" t="s">
        <v>35</v>
      </c>
      <c r="I165" s="23">
        <v>414000</v>
      </c>
      <c r="J165" s="23">
        <v>414000</v>
      </c>
      <c r="K165" s="23">
        <v>0</v>
      </c>
      <c r="L165" s="23">
        <v>6799620</v>
      </c>
      <c r="M165" s="23">
        <v>6799620</v>
      </c>
      <c r="N165" s="23">
        <v>0</v>
      </c>
      <c r="O165" s="23">
        <v>2841798</v>
      </c>
      <c r="P165" s="23">
        <v>2841798</v>
      </c>
      <c r="Q165" s="23">
        <v>0</v>
      </c>
    </row>
    <row r="166" spans="5:17" ht="25.5" x14ac:dyDescent="0.2">
      <c r="E166" s="8">
        <f t="shared" si="2"/>
        <v>147</v>
      </c>
      <c r="F166" s="21" t="s">
        <v>294</v>
      </c>
      <c r="G166" s="21" t="s">
        <v>295</v>
      </c>
      <c r="H166" s="22"/>
      <c r="I166" s="23">
        <v>414000</v>
      </c>
      <c r="J166" s="23">
        <v>414000</v>
      </c>
      <c r="K166" s="23">
        <v>0</v>
      </c>
      <c r="L166" s="23">
        <v>6799620</v>
      </c>
      <c r="M166" s="23">
        <v>6799620</v>
      </c>
      <c r="N166" s="23">
        <v>0</v>
      </c>
      <c r="O166" s="23">
        <v>2841798</v>
      </c>
      <c r="P166" s="23">
        <v>2841798</v>
      </c>
      <c r="Q166" s="23">
        <v>0</v>
      </c>
    </row>
    <row r="167" spans="5:17" x14ac:dyDescent="0.2">
      <c r="E167" s="8">
        <f t="shared" si="2"/>
        <v>148</v>
      </c>
      <c r="F167" s="21" t="s">
        <v>296</v>
      </c>
      <c r="G167" s="21" t="s">
        <v>288</v>
      </c>
      <c r="H167" s="22"/>
      <c r="I167" s="23">
        <v>7213620</v>
      </c>
      <c r="J167" s="23">
        <v>7213620</v>
      </c>
      <c r="K167" s="23">
        <v>0</v>
      </c>
      <c r="L167" s="23">
        <v>8154015.5300000003</v>
      </c>
      <c r="M167" s="23">
        <v>8154015.5300000003</v>
      </c>
      <c r="N167" s="23">
        <v>0</v>
      </c>
      <c r="O167" s="23">
        <v>94220595.049999997</v>
      </c>
      <c r="P167" s="23">
        <v>94220595.049999997</v>
      </c>
      <c r="Q167" s="23">
        <v>0</v>
      </c>
    </row>
    <row r="168" spans="5:17" x14ac:dyDescent="0.2">
      <c r="E168" s="8">
        <f t="shared" si="2"/>
        <v>149</v>
      </c>
      <c r="F168" s="21" t="s">
        <v>297</v>
      </c>
      <c r="G168" s="21" t="s">
        <v>298</v>
      </c>
      <c r="H168" s="22" t="s">
        <v>35</v>
      </c>
      <c r="I168" s="23">
        <v>37184879.909999996</v>
      </c>
      <c r="J168" s="23">
        <v>37184879.909999996</v>
      </c>
      <c r="K168" s="23">
        <v>0</v>
      </c>
      <c r="L168" s="23">
        <v>27904</v>
      </c>
      <c r="M168" s="23">
        <v>27904</v>
      </c>
      <c r="N168" s="23">
        <v>0</v>
      </c>
      <c r="O168" s="23">
        <v>530112786.72000003</v>
      </c>
      <c r="P168" s="23">
        <v>530112786.72000003</v>
      </c>
      <c r="Q168" s="23">
        <v>0</v>
      </c>
    </row>
    <row r="169" spans="5:17" x14ac:dyDescent="0.2">
      <c r="E169" s="8">
        <f t="shared" si="2"/>
        <v>150</v>
      </c>
      <c r="F169" s="21" t="s">
        <v>299</v>
      </c>
      <c r="G169" s="21" t="s">
        <v>300</v>
      </c>
      <c r="H169" s="22" t="s">
        <v>59</v>
      </c>
      <c r="I169" s="23">
        <v>27904</v>
      </c>
      <c r="J169" s="23">
        <v>27904</v>
      </c>
      <c r="K169" s="23">
        <v>0</v>
      </c>
      <c r="L169" s="23">
        <v>2315444.1</v>
      </c>
      <c r="M169" s="23">
        <v>2315444.1</v>
      </c>
      <c r="N169" s="23">
        <v>0</v>
      </c>
      <c r="O169" s="23">
        <v>-112181696.31</v>
      </c>
      <c r="P169" s="23">
        <v>-112181696.31</v>
      </c>
      <c r="Q169" s="23">
        <v>0</v>
      </c>
    </row>
    <row r="170" spans="5:17" x14ac:dyDescent="0.2">
      <c r="E170" s="8">
        <f t="shared" si="2"/>
        <v>151</v>
      </c>
      <c r="F170" s="21" t="s">
        <v>301</v>
      </c>
      <c r="G170" s="21" t="s">
        <v>298</v>
      </c>
      <c r="H170" s="22"/>
      <c r="I170" s="23">
        <v>37212783.909999996</v>
      </c>
      <c r="J170" s="23">
        <v>37212783.909999996</v>
      </c>
      <c r="K170" s="23">
        <v>0</v>
      </c>
      <c r="L170" s="23">
        <v>2343348.1</v>
      </c>
      <c r="M170" s="23">
        <v>2343348.1</v>
      </c>
      <c r="N170" s="23">
        <v>0</v>
      </c>
      <c r="O170" s="23">
        <v>417931090.41000003</v>
      </c>
      <c r="P170" s="23">
        <v>417931090.41000003</v>
      </c>
      <c r="Q170" s="23">
        <v>0</v>
      </c>
    </row>
    <row r="171" spans="5:17" ht="25.5" x14ac:dyDescent="0.2">
      <c r="E171" s="8">
        <f t="shared" si="2"/>
        <v>152</v>
      </c>
      <c r="F171" s="21" t="s">
        <v>302</v>
      </c>
      <c r="G171" s="21" t="s">
        <v>303</v>
      </c>
      <c r="H171" s="22" t="s">
        <v>35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3">
        <v>0</v>
      </c>
      <c r="O171" s="23">
        <v>20149980</v>
      </c>
      <c r="P171" s="23">
        <v>20149980</v>
      </c>
      <c r="Q171" s="23">
        <v>0</v>
      </c>
    </row>
    <row r="172" spans="5:17" ht="25.5" x14ac:dyDescent="0.2">
      <c r="E172" s="8">
        <f t="shared" si="2"/>
        <v>153</v>
      </c>
      <c r="F172" s="21" t="s">
        <v>304</v>
      </c>
      <c r="G172" s="21" t="s">
        <v>305</v>
      </c>
      <c r="H172" s="22"/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  <c r="O172" s="23">
        <v>20149980</v>
      </c>
      <c r="P172" s="23">
        <v>20149980</v>
      </c>
      <c r="Q172" s="23">
        <v>0</v>
      </c>
    </row>
    <row r="173" spans="5:17" ht="76.5" x14ac:dyDescent="0.2">
      <c r="E173" s="8">
        <f t="shared" si="2"/>
        <v>154</v>
      </c>
      <c r="F173" s="21" t="s">
        <v>306</v>
      </c>
      <c r="G173" s="21" t="s">
        <v>307</v>
      </c>
      <c r="H173" s="22" t="s">
        <v>35</v>
      </c>
      <c r="I173" s="23">
        <v>40334038.409999996</v>
      </c>
      <c r="J173" s="23">
        <v>40334038.409999996</v>
      </c>
      <c r="K173" s="23">
        <v>0</v>
      </c>
      <c r="L173" s="23">
        <v>37331710.200000003</v>
      </c>
      <c r="M173" s="23">
        <v>37331710.200000003</v>
      </c>
      <c r="N173" s="23">
        <v>0</v>
      </c>
      <c r="O173" s="23">
        <v>9565412.5500000007</v>
      </c>
      <c r="P173" s="23">
        <v>9565412.5500000007</v>
      </c>
      <c r="Q173" s="23">
        <v>0</v>
      </c>
    </row>
    <row r="174" spans="5:17" ht="25.5" x14ac:dyDescent="0.2">
      <c r="E174" s="8">
        <f t="shared" si="2"/>
        <v>155</v>
      </c>
      <c r="F174" s="21" t="s">
        <v>308</v>
      </c>
      <c r="G174" s="21" t="s">
        <v>309</v>
      </c>
      <c r="H174" s="22"/>
      <c r="I174" s="23">
        <v>40334038.409999996</v>
      </c>
      <c r="J174" s="23">
        <v>40334038.409999996</v>
      </c>
      <c r="K174" s="23">
        <v>0</v>
      </c>
      <c r="L174" s="23">
        <v>37331710.200000003</v>
      </c>
      <c r="M174" s="23">
        <v>37331710.200000003</v>
      </c>
      <c r="N174" s="23">
        <v>0</v>
      </c>
      <c r="O174" s="23">
        <v>9565412.5500000007</v>
      </c>
      <c r="P174" s="23">
        <v>9565412.5500000007</v>
      </c>
      <c r="Q174" s="23">
        <v>0</v>
      </c>
    </row>
    <row r="175" spans="5:17" x14ac:dyDescent="0.2">
      <c r="E175" s="8">
        <f t="shared" si="2"/>
        <v>156</v>
      </c>
      <c r="F175" s="21" t="s">
        <v>310</v>
      </c>
      <c r="G175" s="21" t="s">
        <v>298</v>
      </c>
      <c r="H175" s="22"/>
      <c r="I175" s="23">
        <v>77546822.319999993</v>
      </c>
      <c r="J175" s="23">
        <v>77546822.319999993</v>
      </c>
      <c r="K175" s="23">
        <v>0</v>
      </c>
      <c r="L175" s="23">
        <v>39675058.299999997</v>
      </c>
      <c r="M175" s="23">
        <v>39675058.299999997</v>
      </c>
      <c r="N175" s="23">
        <v>0</v>
      </c>
      <c r="O175" s="23">
        <v>447646482.95999998</v>
      </c>
      <c r="P175" s="23">
        <v>447646482.95999998</v>
      </c>
      <c r="Q175" s="23">
        <v>0</v>
      </c>
    </row>
    <row r="176" spans="5:17" ht="25.5" x14ac:dyDescent="0.2">
      <c r="E176" s="8">
        <f t="shared" si="2"/>
        <v>157</v>
      </c>
      <c r="F176" s="21" t="s">
        <v>311</v>
      </c>
      <c r="G176" s="21" t="s">
        <v>312</v>
      </c>
      <c r="H176" s="22" t="s">
        <v>35</v>
      </c>
      <c r="I176" s="23">
        <v>283929.62</v>
      </c>
      <c r="J176" s="23">
        <v>283929.62</v>
      </c>
      <c r="K176" s="23">
        <v>0</v>
      </c>
      <c r="L176" s="23">
        <v>97491</v>
      </c>
      <c r="M176" s="23">
        <v>97491</v>
      </c>
      <c r="N176" s="23">
        <v>0</v>
      </c>
      <c r="O176" s="23">
        <v>43057931.829999998</v>
      </c>
      <c r="P176" s="23">
        <v>43057931.829999998</v>
      </c>
      <c r="Q176" s="23">
        <v>0</v>
      </c>
    </row>
    <row r="177" spans="5:17" ht="25.5" x14ac:dyDescent="0.2">
      <c r="E177" s="8">
        <f t="shared" si="2"/>
        <v>158</v>
      </c>
      <c r="F177" s="21" t="s">
        <v>313</v>
      </c>
      <c r="G177" s="21" t="s">
        <v>314</v>
      </c>
      <c r="H177" s="22" t="s">
        <v>59</v>
      </c>
      <c r="I177" s="23">
        <v>97491</v>
      </c>
      <c r="J177" s="23">
        <v>97491</v>
      </c>
      <c r="K177" s="23">
        <v>0</v>
      </c>
      <c r="L177" s="23">
        <v>298184.86</v>
      </c>
      <c r="M177" s="23">
        <v>298184.86</v>
      </c>
      <c r="N177" s="23">
        <v>0</v>
      </c>
      <c r="O177" s="23">
        <v>-36209212.549999997</v>
      </c>
      <c r="P177" s="23">
        <v>-36209212.549999997</v>
      </c>
      <c r="Q177" s="23">
        <v>0</v>
      </c>
    </row>
    <row r="178" spans="5:17" ht="25.5" x14ac:dyDescent="0.2">
      <c r="E178" s="8">
        <f t="shared" si="2"/>
        <v>159</v>
      </c>
      <c r="F178" s="21" t="s">
        <v>315</v>
      </c>
      <c r="G178" s="21" t="s">
        <v>316</v>
      </c>
      <c r="H178" s="22"/>
      <c r="I178" s="23">
        <v>381420.62</v>
      </c>
      <c r="J178" s="23">
        <v>381420.62</v>
      </c>
      <c r="K178" s="23">
        <v>0</v>
      </c>
      <c r="L178" s="23">
        <v>395675.86</v>
      </c>
      <c r="M178" s="23">
        <v>395675.86</v>
      </c>
      <c r="N178" s="23">
        <v>0</v>
      </c>
      <c r="O178" s="23">
        <v>6848719.2800000003</v>
      </c>
      <c r="P178" s="23">
        <v>6848719.2800000003</v>
      </c>
      <c r="Q178" s="23">
        <v>0</v>
      </c>
    </row>
    <row r="179" spans="5:17" ht="51" x14ac:dyDescent="0.2">
      <c r="E179" s="8">
        <f t="shared" si="2"/>
        <v>160</v>
      </c>
      <c r="F179" s="21" t="s">
        <v>317</v>
      </c>
      <c r="G179" s="21" t="s">
        <v>318</v>
      </c>
      <c r="H179" s="22" t="s">
        <v>35</v>
      </c>
      <c r="I179" s="23">
        <v>60725.99</v>
      </c>
      <c r="J179" s="23">
        <v>60725.99</v>
      </c>
      <c r="K179" s="23">
        <v>0</v>
      </c>
      <c r="L179" s="23">
        <v>173109.33</v>
      </c>
      <c r="M179" s="23">
        <v>173109.33</v>
      </c>
      <c r="N179" s="23">
        <v>0</v>
      </c>
      <c r="O179" s="23">
        <v>0</v>
      </c>
      <c r="P179" s="23">
        <v>0</v>
      </c>
      <c r="Q179" s="23">
        <v>0</v>
      </c>
    </row>
    <row r="180" spans="5:17" ht="51" x14ac:dyDescent="0.2">
      <c r="E180" s="8">
        <f t="shared" si="2"/>
        <v>161</v>
      </c>
      <c r="F180" s="21" t="s">
        <v>319</v>
      </c>
      <c r="G180" s="21" t="s">
        <v>320</v>
      </c>
      <c r="H180" s="22"/>
      <c r="I180" s="23">
        <v>60725.99</v>
      </c>
      <c r="J180" s="23">
        <v>60725.99</v>
      </c>
      <c r="K180" s="23">
        <v>0</v>
      </c>
      <c r="L180" s="23">
        <v>173109.33</v>
      </c>
      <c r="M180" s="23">
        <v>173109.33</v>
      </c>
      <c r="N180" s="23">
        <v>0</v>
      </c>
      <c r="O180" s="23">
        <v>0</v>
      </c>
      <c r="P180" s="23">
        <v>0</v>
      </c>
      <c r="Q180" s="23">
        <v>0</v>
      </c>
    </row>
    <row r="181" spans="5:17" ht="25.5" x14ac:dyDescent="0.2">
      <c r="E181" s="8">
        <f t="shared" si="2"/>
        <v>162</v>
      </c>
      <c r="F181" s="21" t="s">
        <v>321</v>
      </c>
      <c r="G181" s="21" t="s">
        <v>322</v>
      </c>
      <c r="H181" s="22"/>
      <c r="I181" s="23">
        <v>442146.61</v>
      </c>
      <c r="J181" s="23">
        <v>442146.61</v>
      </c>
      <c r="K181" s="23">
        <v>0</v>
      </c>
      <c r="L181" s="23">
        <v>568785.18999999994</v>
      </c>
      <c r="M181" s="23">
        <v>568785.18999999994</v>
      </c>
      <c r="N181" s="23">
        <v>0</v>
      </c>
      <c r="O181" s="23">
        <v>6848719.2800000003</v>
      </c>
      <c r="P181" s="23">
        <v>6848719.2800000003</v>
      </c>
      <c r="Q181" s="23">
        <v>0</v>
      </c>
    </row>
    <row r="182" spans="5:17" ht="25.5" x14ac:dyDescent="0.2">
      <c r="E182" s="8">
        <f t="shared" si="2"/>
        <v>163</v>
      </c>
      <c r="F182" s="21" t="s">
        <v>323</v>
      </c>
      <c r="G182" s="21" t="s">
        <v>324</v>
      </c>
      <c r="H182" s="22" t="s">
        <v>35</v>
      </c>
      <c r="I182" s="23">
        <v>878201.02</v>
      </c>
      <c r="J182" s="23">
        <v>878201.02</v>
      </c>
      <c r="K182" s="23">
        <v>0</v>
      </c>
      <c r="L182" s="23">
        <v>4213898.54</v>
      </c>
      <c r="M182" s="23">
        <v>4213898.54</v>
      </c>
      <c r="N182" s="23">
        <v>0</v>
      </c>
      <c r="O182" s="23">
        <v>43391974.890000001</v>
      </c>
      <c r="P182" s="23">
        <v>43391974.890000001</v>
      </c>
      <c r="Q182" s="23">
        <v>0</v>
      </c>
    </row>
    <row r="183" spans="5:17" ht="38.25" x14ac:dyDescent="0.2">
      <c r="E183" s="8">
        <f t="shared" si="2"/>
        <v>164</v>
      </c>
      <c r="F183" s="21" t="s">
        <v>325</v>
      </c>
      <c r="G183" s="21" t="s">
        <v>326</v>
      </c>
      <c r="H183" s="22" t="s">
        <v>59</v>
      </c>
      <c r="I183" s="23">
        <v>4213898.54</v>
      </c>
      <c r="J183" s="23">
        <v>4213898.54</v>
      </c>
      <c r="K183" s="23">
        <v>0</v>
      </c>
      <c r="L183" s="23">
        <v>1854287.38</v>
      </c>
      <c r="M183" s="23">
        <v>1854287.38</v>
      </c>
      <c r="N183" s="23">
        <v>0</v>
      </c>
      <c r="O183" s="23">
        <v>-20356992.309999999</v>
      </c>
      <c r="P183" s="23">
        <v>-20356992.309999999</v>
      </c>
      <c r="Q183" s="23">
        <v>0</v>
      </c>
    </row>
    <row r="184" spans="5:17" ht="25.5" x14ac:dyDescent="0.2">
      <c r="E184" s="8">
        <f t="shared" si="2"/>
        <v>165</v>
      </c>
      <c r="F184" s="21" t="s">
        <v>327</v>
      </c>
      <c r="G184" s="21" t="s">
        <v>324</v>
      </c>
      <c r="H184" s="22"/>
      <c r="I184" s="23">
        <v>5092099.5599999996</v>
      </c>
      <c r="J184" s="23">
        <v>5092099.5599999996</v>
      </c>
      <c r="K184" s="23">
        <v>0</v>
      </c>
      <c r="L184" s="23">
        <v>6068185.9199999999</v>
      </c>
      <c r="M184" s="23">
        <v>6068185.9199999999</v>
      </c>
      <c r="N184" s="23">
        <v>0</v>
      </c>
      <c r="O184" s="23">
        <v>23034982.579999998</v>
      </c>
      <c r="P184" s="23">
        <v>23034982.579999998</v>
      </c>
      <c r="Q184" s="23">
        <v>0</v>
      </c>
    </row>
    <row r="185" spans="5:17" ht="25.5" x14ac:dyDescent="0.2">
      <c r="E185" s="8">
        <f t="shared" si="2"/>
        <v>166</v>
      </c>
      <c r="F185" s="21" t="s">
        <v>328</v>
      </c>
      <c r="G185" s="21" t="s">
        <v>324</v>
      </c>
      <c r="H185" s="22"/>
      <c r="I185" s="23">
        <v>5092099.5599999996</v>
      </c>
      <c r="J185" s="23">
        <v>5092099.5599999996</v>
      </c>
      <c r="K185" s="23">
        <v>0</v>
      </c>
      <c r="L185" s="23">
        <v>6068185.9199999999</v>
      </c>
      <c r="M185" s="23">
        <v>6068185.9199999999</v>
      </c>
      <c r="N185" s="23">
        <v>0</v>
      </c>
      <c r="O185" s="23">
        <v>23034982.579999998</v>
      </c>
      <c r="P185" s="23">
        <v>23034982.579999998</v>
      </c>
      <c r="Q185" s="23">
        <v>0</v>
      </c>
    </row>
    <row r="186" spans="5:17" ht="25.5" x14ac:dyDescent="0.2">
      <c r="E186" s="8">
        <f t="shared" si="2"/>
        <v>167</v>
      </c>
      <c r="F186" s="21" t="s">
        <v>329</v>
      </c>
      <c r="G186" s="21" t="s">
        <v>286</v>
      </c>
      <c r="H186" s="22"/>
      <c r="I186" s="23">
        <v>90294688.489999995</v>
      </c>
      <c r="J186" s="23">
        <v>90294688.489999995</v>
      </c>
      <c r="K186" s="23">
        <v>0</v>
      </c>
      <c r="L186" s="23">
        <v>54466044.939999998</v>
      </c>
      <c r="M186" s="23">
        <v>54466044.939999998</v>
      </c>
      <c r="N186" s="23">
        <v>0</v>
      </c>
      <c r="O186" s="23">
        <v>571750779.87</v>
      </c>
      <c r="P186" s="23">
        <v>571750779.87</v>
      </c>
      <c r="Q186" s="23">
        <v>0</v>
      </c>
    </row>
    <row r="187" spans="5:17" x14ac:dyDescent="0.2">
      <c r="E187" s="8">
        <f t="shared" si="2"/>
        <v>168</v>
      </c>
      <c r="F187" s="21" t="s">
        <v>330</v>
      </c>
      <c r="G187" s="21"/>
      <c r="H187" s="22"/>
      <c r="I187" s="23">
        <v>347161125006.03998</v>
      </c>
      <c r="J187" s="23">
        <v>227859148769.26001</v>
      </c>
      <c r="K187" s="23">
        <v>119301976236.78</v>
      </c>
      <c r="L187" s="23">
        <v>348913008132.98999</v>
      </c>
      <c r="M187" s="23">
        <v>229620173359.60999</v>
      </c>
      <c r="N187" s="23">
        <v>119292834773.38</v>
      </c>
      <c r="O187" s="23">
        <v>16039015921.27</v>
      </c>
      <c r="P187" s="23">
        <v>7599695985.79</v>
      </c>
      <c r="Q187" s="23">
        <v>8439319935.4799995</v>
      </c>
    </row>
    <row r="188" spans="5:17" ht="25.5" x14ac:dyDescent="0.2">
      <c r="E188" s="8">
        <f t="shared" si="2"/>
        <v>169</v>
      </c>
      <c r="F188" s="21" t="s">
        <v>31</v>
      </c>
      <c r="G188" s="21" t="s">
        <v>32</v>
      </c>
      <c r="H188" s="22"/>
      <c r="I188" s="23"/>
      <c r="J188" s="23"/>
      <c r="K188" s="23"/>
      <c r="L188" s="23"/>
      <c r="M188" s="23"/>
      <c r="N188" s="23"/>
      <c r="O188" s="23"/>
      <c r="P188" s="23"/>
      <c r="Q188" s="23"/>
    </row>
    <row r="189" spans="5:17" ht="76.5" x14ac:dyDescent="0.2">
      <c r="E189" s="8">
        <f t="shared" si="2"/>
        <v>170</v>
      </c>
      <c r="F189" s="21" t="s">
        <v>331</v>
      </c>
      <c r="G189" s="21" t="s">
        <v>332</v>
      </c>
      <c r="H189" s="22" t="s">
        <v>59</v>
      </c>
      <c r="I189" s="23">
        <v>250000000</v>
      </c>
      <c r="J189" s="23">
        <v>250000000</v>
      </c>
      <c r="K189" s="23">
        <v>0</v>
      </c>
      <c r="L189" s="23">
        <v>250000000</v>
      </c>
      <c r="M189" s="23">
        <v>250000000</v>
      </c>
      <c r="N189" s="23">
        <v>0</v>
      </c>
      <c r="O189" s="23">
        <v>0</v>
      </c>
      <c r="P189" s="23">
        <v>0</v>
      </c>
      <c r="Q189" s="23">
        <v>0</v>
      </c>
    </row>
    <row r="190" spans="5:17" ht="76.5" x14ac:dyDescent="0.2">
      <c r="E190" s="8">
        <f t="shared" si="2"/>
        <v>171</v>
      </c>
      <c r="F190" s="21" t="s">
        <v>333</v>
      </c>
      <c r="G190" s="21" t="s">
        <v>334</v>
      </c>
      <c r="H190" s="22" t="s">
        <v>59</v>
      </c>
      <c r="I190" s="23">
        <v>1187163810</v>
      </c>
      <c r="J190" s="23">
        <v>1187163810</v>
      </c>
      <c r="K190" s="23">
        <v>0</v>
      </c>
      <c r="L190" s="23">
        <v>607965260</v>
      </c>
      <c r="M190" s="23">
        <v>607965260</v>
      </c>
      <c r="N190" s="23">
        <v>0</v>
      </c>
      <c r="O190" s="23">
        <v>0</v>
      </c>
      <c r="P190" s="23">
        <v>0</v>
      </c>
      <c r="Q190" s="23">
        <v>0</v>
      </c>
    </row>
    <row r="191" spans="5:17" ht="102" x14ac:dyDescent="0.2">
      <c r="E191" s="8">
        <f t="shared" si="2"/>
        <v>172</v>
      </c>
      <c r="F191" s="21" t="s">
        <v>335</v>
      </c>
      <c r="G191" s="21" t="s">
        <v>336</v>
      </c>
      <c r="H191" s="22" t="s">
        <v>35</v>
      </c>
      <c r="I191" s="23">
        <v>29.92</v>
      </c>
      <c r="J191" s="23">
        <v>29.92</v>
      </c>
      <c r="K191" s="23">
        <v>0</v>
      </c>
      <c r="L191" s="23">
        <v>639.08000000000004</v>
      </c>
      <c r="M191" s="23">
        <v>639.08000000000004</v>
      </c>
      <c r="N191" s="23">
        <v>0</v>
      </c>
      <c r="O191" s="23">
        <v>0</v>
      </c>
      <c r="P191" s="23">
        <v>0</v>
      </c>
      <c r="Q191" s="23">
        <v>0</v>
      </c>
    </row>
    <row r="192" spans="5:17" ht="89.25" x14ac:dyDescent="0.2">
      <c r="E192" s="8">
        <f t="shared" si="2"/>
        <v>173</v>
      </c>
      <c r="F192" s="21" t="s">
        <v>337</v>
      </c>
      <c r="G192" s="21" t="s">
        <v>338</v>
      </c>
      <c r="H192" s="22" t="s">
        <v>59</v>
      </c>
      <c r="I192" s="23">
        <v>2363531.08</v>
      </c>
      <c r="J192" s="23">
        <v>2363531.08</v>
      </c>
      <c r="K192" s="23">
        <v>0</v>
      </c>
      <c r="L192" s="23">
        <v>1457928.05</v>
      </c>
      <c r="M192" s="23">
        <v>1457928.05</v>
      </c>
      <c r="N192" s="23">
        <v>0</v>
      </c>
      <c r="O192" s="23">
        <v>0</v>
      </c>
      <c r="P192" s="23">
        <v>0</v>
      </c>
      <c r="Q192" s="23">
        <v>0</v>
      </c>
    </row>
    <row r="193" spans="5:17" ht="63.75" x14ac:dyDescent="0.2">
      <c r="E193" s="8">
        <f t="shared" si="2"/>
        <v>174</v>
      </c>
      <c r="F193" s="21" t="s">
        <v>339</v>
      </c>
      <c r="G193" s="21" t="s">
        <v>340</v>
      </c>
      <c r="H193" s="22"/>
      <c r="I193" s="23">
        <v>1439527371</v>
      </c>
      <c r="J193" s="23">
        <v>1439527371</v>
      </c>
      <c r="K193" s="23">
        <v>0</v>
      </c>
      <c r="L193" s="23">
        <v>859423827.13</v>
      </c>
      <c r="M193" s="23">
        <v>859423827.13</v>
      </c>
      <c r="N193" s="23">
        <v>0</v>
      </c>
      <c r="O193" s="23">
        <v>0</v>
      </c>
      <c r="P193" s="23">
        <v>0</v>
      </c>
      <c r="Q193" s="23">
        <v>0</v>
      </c>
    </row>
    <row r="194" spans="5:17" x14ac:dyDescent="0.2">
      <c r="E194" s="8">
        <f t="shared" si="2"/>
        <v>175</v>
      </c>
      <c r="F194" s="21" t="s">
        <v>341</v>
      </c>
      <c r="G194" s="21" t="s">
        <v>342</v>
      </c>
      <c r="H194" s="22"/>
      <c r="I194" s="23">
        <v>1439527371</v>
      </c>
      <c r="J194" s="23">
        <v>1439527371</v>
      </c>
      <c r="K194" s="23">
        <v>0</v>
      </c>
      <c r="L194" s="23">
        <v>859423827.13</v>
      </c>
      <c r="M194" s="23">
        <v>859423827.13</v>
      </c>
      <c r="N194" s="23">
        <v>0</v>
      </c>
      <c r="O194" s="23">
        <v>0</v>
      </c>
      <c r="P194" s="23">
        <v>0</v>
      </c>
      <c r="Q194" s="23">
        <v>0</v>
      </c>
    </row>
    <row r="195" spans="5:17" ht="38.25" x14ac:dyDescent="0.2">
      <c r="E195" s="8">
        <f t="shared" si="2"/>
        <v>176</v>
      </c>
      <c r="F195" s="21" t="s">
        <v>343</v>
      </c>
      <c r="G195" s="21" t="s">
        <v>344</v>
      </c>
      <c r="H195" s="22" t="s">
        <v>59</v>
      </c>
      <c r="I195" s="23">
        <v>141879747.19</v>
      </c>
      <c r="J195" s="23">
        <v>24023700</v>
      </c>
      <c r="K195" s="23">
        <v>117856047.19</v>
      </c>
      <c r="L195" s="23">
        <v>141879747.19</v>
      </c>
      <c r="M195" s="23">
        <v>24023700</v>
      </c>
      <c r="N195" s="23">
        <v>117856047.19</v>
      </c>
      <c r="O195" s="23">
        <v>0</v>
      </c>
      <c r="P195" s="23">
        <v>0</v>
      </c>
      <c r="Q195" s="23">
        <v>0</v>
      </c>
    </row>
    <row r="196" spans="5:17" ht="38.25" x14ac:dyDescent="0.2">
      <c r="E196" s="8">
        <f t="shared" si="2"/>
        <v>177</v>
      </c>
      <c r="F196" s="21" t="s">
        <v>345</v>
      </c>
      <c r="G196" s="21" t="s">
        <v>346</v>
      </c>
      <c r="H196" s="22" t="s">
        <v>59</v>
      </c>
      <c r="I196" s="23">
        <v>1441857641.8</v>
      </c>
      <c r="J196" s="23">
        <v>459169685.92000002</v>
      </c>
      <c r="K196" s="23">
        <v>982687955.88</v>
      </c>
      <c r="L196" s="23">
        <v>1471320366.22</v>
      </c>
      <c r="M196" s="23">
        <v>456283749.38</v>
      </c>
      <c r="N196" s="23">
        <v>1015036616.84</v>
      </c>
      <c r="O196" s="23">
        <v>76989506.019999996</v>
      </c>
      <c r="P196" s="23">
        <v>7709835.1900000004</v>
      </c>
      <c r="Q196" s="23">
        <v>69279670.829999998</v>
      </c>
    </row>
    <row r="197" spans="5:17" ht="38.25" x14ac:dyDescent="0.2">
      <c r="E197" s="8">
        <f t="shared" si="2"/>
        <v>178</v>
      </c>
      <c r="F197" s="21" t="s">
        <v>347</v>
      </c>
      <c r="G197" s="21" t="s">
        <v>348</v>
      </c>
      <c r="H197" s="22"/>
      <c r="I197" s="23">
        <v>1583737388.99</v>
      </c>
      <c r="J197" s="23">
        <v>483193385.92000002</v>
      </c>
      <c r="K197" s="23">
        <v>1100544003.0699999</v>
      </c>
      <c r="L197" s="23">
        <v>1613200113.4100001</v>
      </c>
      <c r="M197" s="23">
        <v>480307449.38</v>
      </c>
      <c r="N197" s="23">
        <v>1132892664.03</v>
      </c>
      <c r="O197" s="23">
        <v>76989506.019999996</v>
      </c>
      <c r="P197" s="23">
        <v>7709835.1900000004</v>
      </c>
      <c r="Q197" s="23">
        <v>69279670.829999998</v>
      </c>
    </row>
    <row r="198" spans="5:17" ht="38.25" x14ac:dyDescent="0.2">
      <c r="E198" s="8">
        <f t="shared" si="2"/>
        <v>179</v>
      </c>
      <c r="F198" s="21" t="s">
        <v>349</v>
      </c>
      <c r="G198" s="21" t="s">
        <v>348</v>
      </c>
      <c r="H198" s="22"/>
      <c r="I198" s="23">
        <v>1583737388.99</v>
      </c>
      <c r="J198" s="23">
        <v>483193385.92000002</v>
      </c>
      <c r="K198" s="23">
        <v>1100544003.0699999</v>
      </c>
      <c r="L198" s="23">
        <v>1613200113.4100001</v>
      </c>
      <c r="M198" s="23">
        <v>480307449.38</v>
      </c>
      <c r="N198" s="23">
        <v>1132892664.03</v>
      </c>
      <c r="O198" s="23">
        <v>76989506.019999996</v>
      </c>
      <c r="P198" s="23">
        <v>7709835.1900000004</v>
      </c>
      <c r="Q198" s="23">
        <v>69279670.829999998</v>
      </c>
    </row>
    <row r="199" spans="5:17" ht="25.5" x14ac:dyDescent="0.2">
      <c r="E199" s="8">
        <f t="shared" si="2"/>
        <v>180</v>
      </c>
      <c r="F199" s="21" t="s">
        <v>113</v>
      </c>
      <c r="G199" s="21" t="s">
        <v>32</v>
      </c>
      <c r="H199" s="22"/>
      <c r="I199" s="23">
        <v>3023264759.9899998</v>
      </c>
      <c r="J199" s="23">
        <v>1922720756.9200001</v>
      </c>
      <c r="K199" s="23">
        <v>1100544003.0699999</v>
      </c>
      <c r="L199" s="23">
        <v>2472623940.54</v>
      </c>
      <c r="M199" s="23">
        <v>1339731276.51</v>
      </c>
      <c r="N199" s="23">
        <v>1132892664.03</v>
      </c>
      <c r="O199" s="23">
        <v>76989506.019999996</v>
      </c>
      <c r="P199" s="23">
        <v>7709835.1900000004</v>
      </c>
      <c r="Q199" s="23">
        <v>69279670.829999998</v>
      </c>
    </row>
    <row r="200" spans="5:17" x14ac:dyDescent="0.2">
      <c r="E200" s="8">
        <f t="shared" si="2"/>
        <v>181</v>
      </c>
      <c r="F200" s="21" t="s">
        <v>114</v>
      </c>
      <c r="G200" s="21" t="s">
        <v>115</v>
      </c>
      <c r="H200" s="22"/>
      <c r="I200" s="23"/>
      <c r="J200" s="23"/>
      <c r="K200" s="23"/>
      <c r="L200" s="23"/>
      <c r="M200" s="23"/>
      <c r="N200" s="23"/>
      <c r="O200" s="23"/>
      <c r="P200" s="23"/>
      <c r="Q200" s="23"/>
    </row>
    <row r="201" spans="5:17" ht="25.5" x14ac:dyDescent="0.2">
      <c r="E201" s="8">
        <f t="shared" si="2"/>
        <v>182</v>
      </c>
      <c r="F201" s="21" t="s">
        <v>350</v>
      </c>
      <c r="G201" s="21" t="s">
        <v>351</v>
      </c>
      <c r="H201" s="22" t="s">
        <v>59</v>
      </c>
      <c r="I201" s="23">
        <v>8869439.8100000005</v>
      </c>
      <c r="J201" s="23">
        <v>8869439.8100000005</v>
      </c>
      <c r="K201" s="23">
        <v>0</v>
      </c>
      <c r="L201" s="23">
        <v>8898794.6500000004</v>
      </c>
      <c r="M201" s="23">
        <v>8898794.6500000004</v>
      </c>
      <c r="N201" s="23">
        <v>0</v>
      </c>
      <c r="O201" s="23">
        <v>29354.84</v>
      </c>
      <c r="P201" s="23">
        <v>29354.84</v>
      </c>
      <c r="Q201" s="23">
        <v>0</v>
      </c>
    </row>
    <row r="202" spans="5:17" ht="25.5" x14ac:dyDescent="0.2">
      <c r="E202" s="8">
        <f t="shared" si="2"/>
        <v>183</v>
      </c>
      <c r="F202" s="21" t="s">
        <v>352</v>
      </c>
      <c r="G202" s="21" t="s">
        <v>353</v>
      </c>
      <c r="H202" s="22"/>
      <c r="I202" s="23">
        <v>8869439.8100000005</v>
      </c>
      <c r="J202" s="23">
        <v>8869439.8100000005</v>
      </c>
      <c r="K202" s="23">
        <v>0</v>
      </c>
      <c r="L202" s="23">
        <v>8898794.6500000004</v>
      </c>
      <c r="M202" s="23">
        <v>8898794.6500000004</v>
      </c>
      <c r="N202" s="23">
        <v>0</v>
      </c>
      <c r="O202" s="23">
        <v>29354.84</v>
      </c>
      <c r="P202" s="23">
        <v>29354.84</v>
      </c>
      <c r="Q202" s="23">
        <v>0</v>
      </c>
    </row>
    <row r="203" spans="5:17" ht="38.25" x14ac:dyDescent="0.2">
      <c r="E203" s="8">
        <f t="shared" si="2"/>
        <v>184</v>
      </c>
      <c r="F203" s="21" t="s">
        <v>354</v>
      </c>
      <c r="G203" s="21" t="s">
        <v>355</v>
      </c>
      <c r="H203" s="22"/>
      <c r="I203" s="23">
        <v>8869439.8100000005</v>
      </c>
      <c r="J203" s="23">
        <v>8869439.8100000005</v>
      </c>
      <c r="K203" s="23">
        <v>0</v>
      </c>
      <c r="L203" s="23">
        <v>8898794.6500000004</v>
      </c>
      <c r="M203" s="23">
        <v>8898794.6500000004</v>
      </c>
      <c r="N203" s="23">
        <v>0</v>
      </c>
      <c r="O203" s="23">
        <v>29354.84</v>
      </c>
      <c r="P203" s="23">
        <v>29354.84</v>
      </c>
      <c r="Q203" s="23">
        <v>0</v>
      </c>
    </row>
    <row r="204" spans="5:17" ht="38.25" x14ac:dyDescent="0.2">
      <c r="E204" s="8">
        <f t="shared" si="2"/>
        <v>185</v>
      </c>
      <c r="F204" s="21" t="s">
        <v>170</v>
      </c>
      <c r="G204" s="21" t="s">
        <v>171</v>
      </c>
      <c r="H204" s="22" t="s">
        <v>59</v>
      </c>
      <c r="I204" s="23">
        <v>0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3659789616.8400002</v>
      </c>
      <c r="P204" s="23">
        <v>3369081858.98</v>
      </c>
      <c r="Q204" s="23">
        <v>290707757.86000001</v>
      </c>
    </row>
    <row r="205" spans="5:17" ht="51" x14ac:dyDescent="0.2">
      <c r="E205" s="8">
        <f t="shared" si="2"/>
        <v>186</v>
      </c>
      <c r="F205" s="21" t="s">
        <v>356</v>
      </c>
      <c r="G205" s="21" t="s">
        <v>357</v>
      </c>
      <c r="H205" s="22" t="s">
        <v>59</v>
      </c>
      <c r="I205" s="23">
        <v>504396.58</v>
      </c>
      <c r="J205" s="23">
        <v>504396.58</v>
      </c>
      <c r="K205" s="23">
        <v>0</v>
      </c>
      <c r="L205" s="23">
        <v>476995.25</v>
      </c>
      <c r="M205" s="23">
        <v>476995.25</v>
      </c>
      <c r="N205" s="23">
        <v>0</v>
      </c>
      <c r="O205" s="23">
        <v>8024421.5300000003</v>
      </c>
      <c r="P205" s="23">
        <v>8024421.5300000003</v>
      </c>
      <c r="Q205" s="23">
        <v>0</v>
      </c>
    </row>
    <row r="206" spans="5:17" ht="38.25" x14ac:dyDescent="0.2">
      <c r="E206" s="8">
        <f t="shared" si="2"/>
        <v>187</v>
      </c>
      <c r="F206" s="21" t="s">
        <v>358</v>
      </c>
      <c r="G206" s="21" t="s">
        <v>359</v>
      </c>
      <c r="H206" s="22" t="s">
        <v>59</v>
      </c>
      <c r="I206" s="23">
        <v>188035226.58000001</v>
      </c>
      <c r="J206" s="23">
        <v>17429772.289999999</v>
      </c>
      <c r="K206" s="23">
        <v>170605454.28999999</v>
      </c>
      <c r="L206" s="23">
        <v>188035226.58000001</v>
      </c>
      <c r="M206" s="23">
        <v>17429772.289999999</v>
      </c>
      <c r="N206" s="23">
        <v>170605454.28999999</v>
      </c>
      <c r="O206" s="23">
        <v>0</v>
      </c>
      <c r="P206" s="23">
        <v>0</v>
      </c>
      <c r="Q206" s="23">
        <v>0</v>
      </c>
    </row>
    <row r="207" spans="5:17" ht="38.25" x14ac:dyDescent="0.2">
      <c r="E207" s="8">
        <f t="shared" si="2"/>
        <v>188</v>
      </c>
      <c r="F207" s="21" t="s">
        <v>360</v>
      </c>
      <c r="G207" s="21" t="s">
        <v>361</v>
      </c>
      <c r="H207" s="22" t="s">
        <v>59</v>
      </c>
      <c r="I207" s="23">
        <v>2760034.36</v>
      </c>
      <c r="J207" s="23">
        <v>2760034.36</v>
      </c>
      <c r="K207" s="23">
        <v>0</v>
      </c>
      <c r="L207" s="23">
        <v>3307832</v>
      </c>
      <c r="M207" s="23">
        <v>3307832</v>
      </c>
      <c r="N207" s="23">
        <v>0</v>
      </c>
      <c r="O207" s="23">
        <v>774030.08</v>
      </c>
      <c r="P207" s="23">
        <v>774030.08</v>
      </c>
      <c r="Q207" s="23">
        <v>0</v>
      </c>
    </row>
    <row r="208" spans="5:17" ht="51" x14ac:dyDescent="0.2">
      <c r="E208" s="8">
        <f t="shared" si="2"/>
        <v>189</v>
      </c>
      <c r="F208" s="21" t="s">
        <v>362</v>
      </c>
      <c r="G208" s="21" t="s">
        <v>363</v>
      </c>
      <c r="H208" s="22" t="s">
        <v>59</v>
      </c>
      <c r="I208" s="23">
        <v>3412617.49</v>
      </c>
      <c r="J208" s="23">
        <v>3412617.49</v>
      </c>
      <c r="K208" s="23">
        <v>0</v>
      </c>
      <c r="L208" s="23">
        <v>2319121.62</v>
      </c>
      <c r="M208" s="23">
        <v>2319121.62</v>
      </c>
      <c r="N208" s="23">
        <v>0</v>
      </c>
      <c r="O208" s="23">
        <v>1796442.77</v>
      </c>
      <c r="P208" s="23">
        <v>1796442.77</v>
      </c>
      <c r="Q208" s="23">
        <v>0</v>
      </c>
    </row>
    <row r="209" spans="5:17" ht="38.25" x14ac:dyDescent="0.2">
      <c r="E209" s="8">
        <f t="shared" si="2"/>
        <v>190</v>
      </c>
      <c r="F209" s="21" t="s">
        <v>176</v>
      </c>
      <c r="G209" s="21" t="s">
        <v>171</v>
      </c>
      <c r="H209" s="22"/>
      <c r="I209" s="23">
        <v>194712275.00999999</v>
      </c>
      <c r="J209" s="23">
        <v>24106820.719999999</v>
      </c>
      <c r="K209" s="23">
        <v>170605454.28999999</v>
      </c>
      <c r="L209" s="23">
        <v>194139175.44999999</v>
      </c>
      <c r="M209" s="23">
        <v>23533721.16</v>
      </c>
      <c r="N209" s="23">
        <v>170605454.28999999</v>
      </c>
      <c r="O209" s="23">
        <v>3670384511.2199998</v>
      </c>
      <c r="P209" s="23">
        <v>3379676753.3600001</v>
      </c>
      <c r="Q209" s="23">
        <v>290707757.86000001</v>
      </c>
    </row>
    <row r="210" spans="5:17" ht="38.25" x14ac:dyDescent="0.2">
      <c r="E210" s="8">
        <f t="shared" si="2"/>
        <v>191</v>
      </c>
      <c r="F210" s="21" t="s">
        <v>364</v>
      </c>
      <c r="G210" s="21" t="s">
        <v>365</v>
      </c>
      <c r="H210" s="22" t="s">
        <v>59</v>
      </c>
      <c r="I210" s="23">
        <v>58413830133.209999</v>
      </c>
      <c r="J210" s="23">
        <v>57456101687.989998</v>
      </c>
      <c r="K210" s="23">
        <v>957728445.22000003</v>
      </c>
      <c r="L210" s="23">
        <v>57733200146.260002</v>
      </c>
      <c r="M210" s="23">
        <v>56782150836.199997</v>
      </c>
      <c r="N210" s="23">
        <v>951049310.05999994</v>
      </c>
      <c r="O210" s="23">
        <v>5132454835.9700003</v>
      </c>
      <c r="P210" s="23">
        <v>5009674244.3699999</v>
      </c>
      <c r="Q210" s="23">
        <v>122780591.59999999</v>
      </c>
    </row>
    <row r="211" spans="5:17" ht="63.75" x14ac:dyDescent="0.2">
      <c r="E211" s="8">
        <f t="shared" si="2"/>
        <v>192</v>
      </c>
      <c r="F211" s="21" t="s">
        <v>366</v>
      </c>
      <c r="G211" s="21" t="s">
        <v>367</v>
      </c>
      <c r="H211" s="22" t="s">
        <v>35</v>
      </c>
      <c r="I211" s="23">
        <v>1767705.07</v>
      </c>
      <c r="J211" s="23">
        <v>1758904.53</v>
      </c>
      <c r="K211" s="23">
        <v>8800.5400000000009</v>
      </c>
      <c r="L211" s="23">
        <v>800078.02</v>
      </c>
      <c r="M211" s="23">
        <v>778654.59</v>
      </c>
      <c r="N211" s="23">
        <v>21423.43</v>
      </c>
      <c r="O211" s="23">
        <v>-2740937.45</v>
      </c>
      <c r="P211" s="23">
        <v>-2660597.85</v>
      </c>
      <c r="Q211" s="23">
        <v>-80339.600000000006</v>
      </c>
    </row>
    <row r="212" spans="5:17" ht="63.75" x14ac:dyDescent="0.2">
      <c r="E212" s="8">
        <f t="shared" ref="E212:E275" si="3">ROW($E212)-19</f>
        <v>193</v>
      </c>
      <c r="F212" s="21" t="s">
        <v>366</v>
      </c>
      <c r="G212" s="21" t="s">
        <v>367</v>
      </c>
      <c r="H212" s="22" t="s">
        <v>59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3969816.19</v>
      </c>
      <c r="P212" s="23">
        <v>3968650.74</v>
      </c>
      <c r="Q212" s="23">
        <v>1165.45</v>
      </c>
    </row>
    <row r="213" spans="5:17" ht="51" x14ac:dyDescent="0.2">
      <c r="E213" s="8">
        <f t="shared" si="3"/>
        <v>194</v>
      </c>
      <c r="F213" s="21" t="s">
        <v>368</v>
      </c>
      <c r="G213" s="21" t="s">
        <v>369</v>
      </c>
      <c r="H213" s="22" t="s">
        <v>59</v>
      </c>
      <c r="I213" s="23">
        <v>48369598.009999998</v>
      </c>
      <c r="J213" s="23">
        <v>48222621</v>
      </c>
      <c r="K213" s="23">
        <v>146977.01</v>
      </c>
      <c r="L213" s="23">
        <v>45186693.119999997</v>
      </c>
      <c r="M213" s="23">
        <v>45067150.619999997</v>
      </c>
      <c r="N213" s="23">
        <v>119542.5</v>
      </c>
      <c r="O213" s="23">
        <v>21274734.829999998</v>
      </c>
      <c r="P213" s="23">
        <v>21174973.32</v>
      </c>
      <c r="Q213" s="23">
        <v>99761.51</v>
      </c>
    </row>
    <row r="214" spans="5:17" ht="25.5" x14ac:dyDescent="0.2">
      <c r="E214" s="8">
        <f t="shared" si="3"/>
        <v>195</v>
      </c>
      <c r="F214" s="21" t="s">
        <v>370</v>
      </c>
      <c r="G214" s="21" t="s">
        <v>371</v>
      </c>
      <c r="H214" s="22"/>
      <c r="I214" s="23">
        <v>58463967436.290001</v>
      </c>
      <c r="J214" s="23">
        <v>57506083213.519997</v>
      </c>
      <c r="K214" s="23">
        <v>957884222.76999998</v>
      </c>
      <c r="L214" s="23">
        <v>57779186917.400002</v>
      </c>
      <c r="M214" s="23">
        <v>56827996641.410004</v>
      </c>
      <c r="N214" s="23">
        <v>951190275.99000001</v>
      </c>
      <c r="O214" s="23">
        <v>5154958449.54</v>
      </c>
      <c r="P214" s="23">
        <v>5032157270.5799999</v>
      </c>
      <c r="Q214" s="23">
        <v>122801178.95999999</v>
      </c>
    </row>
    <row r="215" spans="5:17" ht="25.5" x14ac:dyDescent="0.2">
      <c r="E215" s="8">
        <f t="shared" si="3"/>
        <v>196</v>
      </c>
      <c r="F215" s="21" t="s">
        <v>177</v>
      </c>
      <c r="G215" s="21" t="s">
        <v>178</v>
      </c>
      <c r="H215" s="22" t="s">
        <v>59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902220688.57000005</v>
      </c>
      <c r="P215" s="23">
        <v>553404217.50999999</v>
      </c>
      <c r="Q215" s="23">
        <v>348816471.06</v>
      </c>
    </row>
    <row r="216" spans="5:17" ht="38.25" x14ac:dyDescent="0.2">
      <c r="E216" s="8">
        <f t="shared" si="3"/>
        <v>197</v>
      </c>
      <c r="F216" s="21" t="s">
        <v>179</v>
      </c>
      <c r="G216" s="21" t="s">
        <v>180</v>
      </c>
      <c r="H216" s="22" t="s">
        <v>59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1787941.24</v>
      </c>
      <c r="P216" s="23">
        <v>1787941.24</v>
      </c>
      <c r="Q216" s="23">
        <v>0</v>
      </c>
    </row>
    <row r="217" spans="5:17" ht="38.25" x14ac:dyDescent="0.2">
      <c r="E217" s="8">
        <f t="shared" si="3"/>
        <v>198</v>
      </c>
      <c r="F217" s="21" t="s">
        <v>372</v>
      </c>
      <c r="G217" s="21" t="s">
        <v>373</v>
      </c>
      <c r="H217" s="22" t="s">
        <v>59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371740.05</v>
      </c>
      <c r="P217" s="23">
        <v>371740.05</v>
      </c>
      <c r="Q217" s="23">
        <v>0</v>
      </c>
    </row>
    <row r="218" spans="5:17" ht="38.25" x14ac:dyDescent="0.2">
      <c r="E218" s="8">
        <f t="shared" si="3"/>
        <v>199</v>
      </c>
      <c r="F218" s="21" t="s">
        <v>374</v>
      </c>
      <c r="G218" s="21" t="s">
        <v>375</v>
      </c>
      <c r="H218" s="22" t="s">
        <v>59</v>
      </c>
      <c r="I218" s="23">
        <v>2729.91</v>
      </c>
      <c r="J218" s="23">
        <v>0</v>
      </c>
      <c r="K218" s="23">
        <v>2729.91</v>
      </c>
      <c r="L218" s="23">
        <v>2914.71</v>
      </c>
      <c r="M218" s="23">
        <v>0</v>
      </c>
      <c r="N218" s="23">
        <v>2914.71</v>
      </c>
      <c r="O218" s="23">
        <v>646389.04</v>
      </c>
      <c r="P218" s="23">
        <v>491301.37</v>
      </c>
      <c r="Q218" s="23">
        <v>155087.67000000001</v>
      </c>
    </row>
    <row r="219" spans="5:17" ht="38.25" x14ac:dyDescent="0.2">
      <c r="E219" s="8">
        <f t="shared" si="3"/>
        <v>200</v>
      </c>
      <c r="F219" s="21" t="s">
        <v>376</v>
      </c>
      <c r="G219" s="21" t="s">
        <v>377</v>
      </c>
      <c r="H219" s="22" t="s">
        <v>59</v>
      </c>
      <c r="I219" s="23">
        <v>1677600.57</v>
      </c>
      <c r="J219" s="23">
        <v>1668926.17</v>
      </c>
      <c r="K219" s="23">
        <v>8674.4</v>
      </c>
      <c r="L219" s="23">
        <v>1677723.03</v>
      </c>
      <c r="M219" s="23">
        <v>1669050.53</v>
      </c>
      <c r="N219" s="23">
        <v>8672.5</v>
      </c>
      <c r="O219" s="23">
        <v>334.54</v>
      </c>
      <c r="P219" s="23">
        <v>210.36</v>
      </c>
      <c r="Q219" s="23">
        <v>124.18</v>
      </c>
    </row>
    <row r="220" spans="5:17" ht="25.5" x14ac:dyDescent="0.2">
      <c r="E220" s="8">
        <f t="shared" si="3"/>
        <v>201</v>
      </c>
      <c r="F220" s="21" t="s">
        <v>185</v>
      </c>
      <c r="G220" s="21" t="s">
        <v>178</v>
      </c>
      <c r="H220" s="22"/>
      <c r="I220" s="23">
        <v>1680330.48</v>
      </c>
      <c r="J220" s="23">
        <v>1668926.17</v>
      </c>
      <c r="K220" s="23">
        <v>11404.31</v>
      </c>
      <c r="L220" s="23">
        <v>1680637.74</v>
      </c>
      <c r="M220" s="23">
        <v>1669050.53</v>
      </c>
      <c r="N220" s="23">
        <v>11587.21</v>
      </c>
      <c r="O220" s="23">
        <v>905027093.44000006</v>
      </c>
      <c r="P220" s="23">
        <v>556055410.52999997</v>
      </c>
      <c r="Q220" s="23">
        <v>348971682.91000003</v>
      </c>
    </row>
    <row r="221" spans="5:17" ht="38.25" x14ac:dyDescent="0.2">
      <c r="E221" s="8">
        <f t="shared" si="3"/>
        <v>202</v>
      </c>
      <c r="F221" s="21" t="s">
        <v>378</v>
      </c>
      <c r="G221" s="21" t="s">
        <v>379</v>
      </c>
      <c r="H221" s="22" t="s">
        <v>59</v>
      </c>
      <c r="I221" s="23">
        <v>190441650.38</v>
      </c>
      <c r="J221" s="23">
        <v>171598613.03999999</v>
      </c>
      <c r="K221" s="23">
        <v>18843037.34</v>
      </c>
      <c r="L221" s="23">
        <v>155007570.97999999</v>
      </c>
      <c r="M221" s="23">
        <v>129470623.95</v>
      </c>
      <c r="N221" s="23">
        <v>25536947.030000001</v>
      </c>
      <c r="O221" s="23">
        <v>1751485823.0899999</v>
      </c>
      <c r="P221" s="23">
        <v>1432510909.3699999</v>
      </c>
      <c r="Q221" s="23">
        <v>318974913.72000003</v>
      </c>
    </row>
    <row r="222" spans="5:17" ht="51" x14ac:dyDescent="0.2">
      <c r="E222" s="8">
        <f t="shared" si="3"/>
        <v>203</v>
      </c>
      <c r="F222" s="21" t="s">
        <v>380</v>
      </c>
      <c r="G222" s="21" t="s">
        <v>381</v>
      </c>
      <c r="H222" s="22" t="s">
        <v>35</v>
      </c>
      <c r="I222" s="23">
        <v>788556.03</v>
      </c>
      <c r="J222" s="23">
        <v>769216.58</v>
      </c>
      <c r="K222" s="23">
        <v>19339.45</v>
      </c>
      <c r="L222" s="23">
        <v>1094956.26</v>
      </c>
      <c r="M222" s="23">
        <v>1047005.13</v>
      </c>
      <c r="N222" s="23">
        <v>47951.13</v>
      </c>
      <c r="O222" s="23">
        <v>-3643618.8</v>
      </c>
      <c r="P222" s="23">
        <v>-3629879.79</v>
      </c>
      <c r="Q222" s="23">
        <v>-13739.01</v>
      </c>
    </row>
    <row r="223" spans="5:17" ht="51" x14ac:dyDescent="0.2">
      <c r="E223" s="8">
        <f t="shared" si="3"/>
        <v>204</v>
      </c>
      <c r="F223" s="21" t="s">
        <v>380</v>
      </c>
      <c r="G223" s="21" t="s">
        <v>381</v>
      </c>
      <c r="H223" s="22" t="s">
        <v>59</v>
      </c>
      <c r="I223" s="23">
        <v>0</v>
      </c>
      <c r="J223" s="23">
        <v>0</v>
      </c>
      <c r="K223" s="23">
        <v>0</v>
      </c>
      <c r="L223" s="23">
        <v>0</v>
      </c>
      <c r="M223" s="23">
        <v>0</v>
      </c>
      <c r="N223" s="23">
        <v>0</v>
      </c>
      <c r="O223" s="23">
        <v>4210249.0599999996</v>
      </c>
      <c r="P223" s="23">
        <v>3988245.18</v>
      </c>
      <c r="Q223" s="23">
        <v>222003.88</v>
      </c>
    </row>
    <row r="224" spans="5:17" ht="38.25" x14ac:dyDescent="0.2">
      <c r="E224" s="8">
        <f t="shared" si="3"/>
        <v>205</v>
      </c>
      <c r="F224" s="21" t="s">
        <v>382</v>
      </c>
      <c r="G224" s="21" t="s">
        <v>383</v>
      </c>
      <c r="H224" s="22" t="s">
        <v>59</v>
      </c>
      <c r="I224" s="23">
        <v>19941524.73</v>
      </c>
      <c r="J224" s="23">
        <v>19432314.329999998</v>
      </c>
      <c r="K224" s="23">
        <v>509210.4</v>
      </c>
      <c r="L224" s="23">
        <v>17778224.68</v>
      </c>
      <c r="M224" s="23">
        <v>17292591.100000001</v>
      </c>
      <c r="N224" s="23">
        <v>485633.58</v>
      </c>
      <c r="O224" s="23">
        <v>12894609.289999999</v>
      </c>
      <c r="P224" s="23">
        <v>12523886.890000001</v>
      </c>
      <c r="Q224" s="23">
        <v>370722.4</v>
      </c>
    </row>
    <row r="225" spans="5:17" ht="25.5" x14ac:dyDescent="0.2">
      <c r="E225" s="8">
        <f t="shared" si="3"/>
        <v>206</v>
      </c>
      <c r="F225" s="21" t="s">
        <v>384</v>
      </c>
      <c r="G225" s="21" t="s">
        <v>385</v>
      </c>
      <c r="H225" s="22"/>
      <c r="I225" s="23">
        <v>211171731.13999999</v>
      </c>
      <c r="J225" s="23">
        <v>191800143.94999999</v>
      </c>
      <c r="K225" s="23">
        <v>19371587.190000001</v>
      </c>
      <c r="L225" s="23">
        <v>173880751.91999999</v>
      </c>
      <c r="M225" s="23">
        <v>147810220.18000001</v>
      </c>
      <c r="N225" s="23">
        <v>26070531.739999998</v>
      </c>
      <c r="O225" s="23">
        <v>1764947062.6400001</v>
      </c>
      <c r="P225" s="23">
        <v>1445393161.6500001</v>
      </c>
      <c r="Q225" s="23">
        <v>319553900.99000001</v>
      </c>
    </row>
    <row r="226" spans="5:17" ht="38.25" x14ac:dyDescent="0.2">
      <c r="E226" s="8">
        <f t="shared" si="3"/>
        <v>207</v>
      </c>
      <c r="F226" s="21" t="s">
        <v>186</v>
      </c>
      <c r="G226" s="21" t="s">
        <v>187</v>
      </c>
      <c r="H226" s="22" t="s">
        <v>59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42500651.210000001</v>
      </c>
      <c r="P226" s="23">
        <v>32058307.449999999</v>
      </c>
      <c r="Q226" s="23">
        <v>10442343.76</v>
      </c>
    </row>
    <row r="227" spans="5:17" ht="51" x14ac:dyDescent="0.2">
      <c r="E227" s="8">
        <f t="shared" si="3"/>
        <v>208</v>
      </c>
      <c r="F227" s="21" t="s">
        <v>386</v>
      </c>
      <c r="G227" s="21" t="s">
        <v>387</v>
      </c>
      <c r="H227" s="22" t="s">
        <v>59</v>
      </c>
      <c r="I227" s="23">
        <v>783419738.53999996</v>
      </c>
      <c r="J227" s="23">
        <v>749461393.22000003</v>
      </c>
      <c r="K227" s="23">
        <v>33958345.32</v>
      </c>
      <c r="L227" s="23">
        <v>713019704.66999996</v>
      </c>
      <c r="M227" s="23">
        <v>709083986.89999998</v>
      </c>
      <c r="N227" s="23">
        <v>3935717.77</v>
      </c>
      <c r="O227" s="23">
        <v>356480297.19</v>
      </c>
      <c r="P227" s="23">
        <v>178867319.62</v>
      </c>
      <c r="Q227" s="23">
        <v>177612977.56999999</v>
      </c>
    </row>
    <row r="228" spans="5:17" ht="51" x14ac:dyDescent="0.2">
      <c r="E228" s="8">
        <f t="shared" si="3"/>
        <v>209</v>
      </c>
      <c r="F228" s="21" t="s">
        <v>388</v>
      </c>
      <c r="G228" s="21" t="s">
        <v>389</v>
      </c>
      <c r="H228" s="22" t="s">
        <v>59</v>
      </c>
      <c r="I228" s="23">
        <v>2981310.74</v>
      </c>
      <c r="J228" s="23">
        <v>2981310.74</v>
      </c>
      <c r="K228" s="23">
        <v>0</v>
      </c>
      <c r="L228" s="23">
        <v>17174885.280000001</v>
      </c>
      <c r="M228" s="23">
        <v>17174885.280000001</v>
      </c>
      <c r="N228" s="23">
        <v>0</v>
      </c>
      <c r="O228" s="23">
        <v>24584200.68</v>
      </c>
      <c r="P228" s="23">
        <v>24584200.68</v>
      </c>
      <c r="Q228" s="23">
        <v>0</v>
      </c>
    </row>
    <row r="229" spans="5:17" ht="63.75" x14ac:dyDescent="0.2">
      <c r="E229" s="8">
        <f t="shared" si="3"/>
        <v>210</v>
      </c>
      <c r="F229" s="21" t="s">
        <v>390</v>
      </c>
      <c r="G229" s="21" t="s">
        <v>391</v>
      </c>
      <c r="H229" s="22" t="s">
        <v>35</v>
      </c>
      <c r="I229" s="23">
        <v>259221.74</v>
      </c>
      <c r="J229" s="23">
        <v>208903.93</v>
      </c>
      <c r="K229" s="23">
        <v>50317.81</v>
      </c>
      <c r="L229" s="23">
        <v>119220.28</v>
      </c>
      <c r="M229" s="23">
        <v>95755.44</v>
      </c>
      <c r="N229" s="23">
        <v>23464.84</v>
      </c>
      <c r="O229" s="23">
        <v>-321098.98</v>
      </c>
      <c r="P229" s="23">
        <v>-124014.79</v>
      </c>
      <c r="Q229" s="23">
        <v>-197084.19</v>
      </c>
    </row>
    <row r="230" spans="5:17" ht="63.75" x14ac:dyDescent="0.2">
      <c r="E230" s="8">
        <f t="shared" si="3"/>
        <v>211</v>
      </c>
      <c r="F230" s="21" t="s">
        <v>390</v>
      </c>
      <c r="G230" s="21" t="s">
        <v>391</v>
      </c>
      <c r="H230" s="22" t="s">
        <v>59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v>0</v>
      </c>
      <c r="O230" s="23">
        <v>91953.34</v>
      </c>
      <c r="P230" s="23">
        <v>91433.55</v>
      </c>
      <c r="Q230" s="23">
        <v>519.79</v>
      </c>
    </row>
    <row r="231" spans="5:17" ht="38.25" x14ac:dyDescent="0.2">
      <c r="E231" s="8">
        <f t="shared" si="3"/>
        <v>212</v>
      </c>
      <c r="F231" s="21" t="s">
        <v>392</v>
      </c>
      <c r="G231" s="21" t="s">
        <v>393</v>
      </c>
      <c r="H231" s="22" t="s">
        <v>59</v>
      </c>
      <c r="I231" s="23">
        <v>2885743.57</v>
      </c>
      <c r="J231" s="23">
        <v>2474196.02</v>
      </c>
      <c r="K231" s="23">
        <v>411547.55</v>
      </c>
      <c r="L231" s="23">
        <v>2761509.38</v>
      </c>
      <c r="M231" s="23">
        <v>2427815.3199999998</v>
      </c>
      <c r="N231" s="23">
        <v>333694.06</v>
      </c>
      <c r="O231" s="23">
        <v>2393522.7000000002</v>
      </c>
      <c r="P231" s="23">
        <v>2119752</v>
      </c>
      <c r="Q231" s="23">
        <v>273770.7</v>
      </c>
    </row>
    <row r="232" spans="5:17" ht="25.5" x14ac:dyDescent="0.2">
      <c r="E232" s="8">
        <f t="shared" si="3"/>
        <v>213</v>
      </c>
      <c r="F232" s="21" t="s">
        <v>188</v>
      </c>
      <c r="G232" s="21" t="s">
        <v>189</v>
      </c>
      <c r="H232" s="22"/>
      <c r="I232" s="23">
        <v>789546014.59000003</v>
      </c>
      <c r="J232" s="23">
        <v>755125803.90999997</v>
      </c>
      <c r="K232" s="23">
        <v>34420210.68</v>
      </c>
      <c r="L232" s="23">
        <v>733075319.61000001</v>
      </c>
      <c r="M232" s="23">
        <v>728782442.94000006</v>
      </c>
      <c r="N232" s="23">
        <v>4292876.67</v>
      </c>
      <c r="O232" s="23">
        <v>425729526.13999999</v>
      </c>
      <c r="P232" s="23">
        <v>237596998.50999999</v>
      </c>
      <c r="Q232" s="23">
        <v>188132527.63</v>
      </c>
    </row>
    <row r="233" spans="5:17" x14ac:dyDescent="0.2">
      <c r="E233" s="8">
        <f t="shared" si="3"/>
        <v>214</v>
      </c>
      <c r="F233" s="21" t="s">
        <v>190</v>
      </c>
      <c r="G233" s="21" t="s">
        <v>191</v>
      </c>
      <c r="H233" s="22"/>
      <c r="I233" s="23">
        <v>59661077787.510002</v>
      </c>
      <c r="J233" s="23">
        <v>58478784908.269997</v>
      </c>
      <c r="K233" s="23">
        <v>1182292879.24</v>
      </c>
      <c r="L233" s="23">
        <v>58881962802.120003</v>
      </c>
      <c r="M233" s="23">
        <v>57729792076.220001</v>
      </c>
      <c r="N233" s="23">
        <v>1152170725.9000001</v>
      </c>
      <c r="O233" s="23">
        <v>11921046642.98</v>
      </c>
      <c r="P233" s="23">
        <v>10650879594.629999</v>
      </c>
      <c r="Q233" s="23">
        <v>1270167048.3499999</v>
      </c>
    </row>
    <row r="234" spans="5:17" ht="76.5" x14ac:dyDescent="0.2">
      <c r="E234" s="8">
        <f t="shared" si="3"/>
        <v>215</v>
      </c>
      <c r="F234" s="21" t="s">
        <v>394</v>
      </c>
      <c r="G234" s="21" t="s">
        <v>395</v>
      </c>
      <c r="H234" s="22" t="s">
        <v>59</v>
      </c>
      <c r="I234" s="23">
        <v>2494937.6</v>
      </c>
      <c r="J234" s="23">
        <v>2494937.6</v>
      </c>
      <c r="K234" s="23">
        <v>0</v>
      </c>
      <c r="L234" s="23">
        <v>39412121</v>
      </c>
      <c r="M234" s="23">
        <v>39412121</v>
      </c>
      <c r="N234" s="23">
        <v>0</v>
      </c>
      <c r="O234" s="23">
        <v>461024270.20999998</v>
      </c>
      <c r="P234" s="23">
        <v>461024270.20999998</v>
      </c>
      <c r="Q234" s="23">
        <v>0</v>
      </c>
    </row>
    <row r="235" spans="5:17" ht="140.25" x14ac:dyDescent="0.2">
      <c r="E235" s="8">
        <f t="shared" si="3"/>
        <v>216</v>
      </c>
      <c r="F235" s="21" t="s">
        <v>396</v>
      </c>
      <c r="G235" s="21" t="s">
        <v>397</v>
      </c>
      <c r="H235" s="22" t="s">
        <v>35</v>
      </c>
      <c r="I235" s="23">
        <v>335.04</v>
      </c>
      <c r="J235" s="23">
        <v>335.04</v>
      </c>
      <c r="K235" s="23">
        <v>0</v>
      </c>
      <c r="L235" s="23">
        <v>234.14</v>
      </c>
      <c r="M235" s="23">
        <v>234.14</v>
      </c>
      <c r="N235" s="23">
        <v>0</v>
      </c>
      <c r="O235" s="23">
        <v>-188.96</v>
      </c>
      <c r="P235" s="23">
        <v>-188.96</v>
      </c>
      <c r="Q235" s="23">
        <v>0</v>
      </c>
    </row>
    <row r="236" spans="5:17" ht="127.5" x14ac:dyDescent="0.2">
      <c r="E236" s="8">
        <f t="shared" si="3"/>
        <v>217</v>
      </c>
      <c r="F236" s="21" t="s">
        <v>398</v>
      </c>
      <c r="G236" s="21" t="s">
        <v>399</v>
      </c>
      <c r="H236" s="22" t="s">
        <v>59</v>
      </c>
      <c r="I236" s="23">
        <v>1031661.39</v>
      </c>
      <c r="J236" s="23">
        <v>1031661.39</v>
      </c>
      <c r="K236" s="23">
        <v>0</v>
      </c>
      <c r="L236" s="23">
        <v>1024663.81</v>
      </c>
      <c r="M236" s="23">
        <v>1024663.81</v>
      </c>
      <c r="N236" s="23">
        <v>0</v>
      </c>
      <c r="O236" s="23">
        <v>1024663.81</v>
      </c>
      <c r="P236" s="23">
        <v>1024663.81</v>
      </c>
      <c r="Q236" s="23">
        <v>0</v>
      </c>
    </row>
    <row r="237" spans="5:17" ht="102" x14ac:dyDescent="0.2">
      <c r="E237" s="8">
        <f t="shared" si="3"/>
        <v>218</v>
      </c>
      <c r="F237" s="21" t="s">
        <v>400</v>
      </c>
      <c r="G237" s="21" t="s">
        <v>401</v>
      </c>
      <c r="H237" s="22"/>
      <c r="I237" s="23">
        <v>3526934.03</v>
      </c>
      <c r="J237" s="23">
        <v>3526934.03</v>
      </c>
      <c r="K237" s="23">
        <v>0</v>
      </c>
      <c r="L237" s="23">
        <v>40437018.950000003</v>
      </c>
      <c r="M237" s="23">
        <v>40437018.950000003</v>
      </c>
      <c r="N237" s="23">
        <v>0</v>
      </c>
      <c r="O237" s="23">
        <v>462048745.06</v>
      </c>
      <c r="P237" s="23">
        <v>462048745.06</v>
      </c>
      <c r="Q237" s="23">
        <v>0</v>
      </c>
    </row>
    <row r="238" spans="5:17" ht="63.75" x14ac:dyDescent="0.2">
      <c r="E238" s="8">
        <f t="shared" si="3"/>
        <v>219</v>
      </c>
      <c r="F238" s="21" t="s">
        <v>402</v>
      </c>
      <c r="G238" s="21" t="s">
        <v>403</v>
      </c>
      <c r="H238" s="22"/>
      <c r="I238" s="23">
        <v>3526934.03</v>
      </c>
      <c r="J238" s="23">
        <v>3526934.03</v>
      </c>
      <c r="K238" s="23">
        <v>0</v>
      </c>
      <c r="L238" s="23">
        <v>40437018.950000003</v>
      </c>
      <c r="M238" s="23">
        <v>40437018.950000003</v>
      </c>
      <c r="N238" s="23">
        <v>0</v>
      </c>
      <c r="O238" s="23">
        <v>462048745.06</v>
      </c>
      <c r="P238" s="23">
        <v>462048745.06</v>
      </c>
      <c r="Q238" s="23">
        <v>0</v>
      </c>
    </row>
    <row r="239" spans="5:17" ht="89.25" x14ac:dyDescent="0.2">
      <c r="E239" s="8">
        <f t="shared" si="3"/>
        <v>220</v>
      </c>
      <c r="F239" s="21" t="s">
        <v>404</v>
      </c>
      <c r="G239" s="21" t="s">
        <v>405</v>
      </c>
      <c r="H239" s="22" t="s">
        <v>59</v>
      </c>
      <c r="I239" s="23">
        <v>1745174337.0899999</v>
      </c>
      <c r="J239" s="23">
        <v>870574336.51999998</v>
      </c>
      <c r="K239" s="23">
        <v>874600000.57000005</v>
      </c>
      <c r="L239" s="23">
        <v>1745173183.0899999</v>
      </c>
      <c r="M239" s="23">
        <v>870574336.51999998</v>
      </c>
      <c r="N239" s="23">
        <v>874598846.57000005</v>
      </c>
      <c r="O239" s="23">
        <v>30123.09</v>
      </c>
      <c r="P239" s="23">
        <v>0</v>
      </c>
      <c r="Q239" s="23">
        <v>30123.09</v>
      </c>
    </row>
    <row r="240" spans="5:17" ht="63.75" x14ac:dyDescent="0.2">
      <c r="E240" s="8">
        <f t="shared" si="3"/>
        <v>221</v>
      </c>
      <c r="F240" s="21" t="s">
        <v>406</v>
      </c>
      <c r="G240" s="21" t="s">
        <v>407</v>
      </c>
      <c r="H240" s="22" t="s">
        <v>59</v>
      </c>
      <c r="I240" s="23">
        <v>1314461.75</v>
      </c>
      <c r="J240" s="23">
        <v>1314461.75</v>
      </c>
      <c r="K240" s="23">
        <v>0</v>
      </c>
      <c r="L240" s="23">
        <v>1314461.75</v>
      </c>
      <c r="M240" s="23">
        <v>1314461.75</v>
      </c>
      <c r="N240" s="23">
        <v>0</v>
      </c>
      <c r="O240" s="23">
        <v>0</v>
      </c>
      <c r="P240" s="23">
        <v>0</v>
      </c>
      <c r="Q240" s="23">
        <v>0</v>
      </c>
    </row>
    <row r="241" spans="5:17" ht="38.25" x14ac:dyDescent="0.2">
      <c r="E241" s="8">
        <f t="shared" si="3"/>
        <v>222</v>
      </c>
      <c r="F241" s="21" t="s">
        <v>408</v>
      </c>
      <c r="G241" s="21" t="s">
        <v>409</v>
      </c>
      <c r="H241" s="22" t="s">
        <v>59</v>
      </c>
      <c r="I241" s="23">
        <v>682626262.72000003</v>
      </c>
      <c r="J241" s="23">
        <v>682626262.72000003</v>
      </c>
      <c r="K241" s="23">
        <v>0</v>
      </c>
      <c r="L241" s="23">
        <v>682625712.72000003</v>
      </c>
      <c r="M241" s="23">
        <v>682625712.72000003</v>
      </c>
      <c r="N241" s="23">
        <v>0</v>
      </c>
      <c r="O241" s="23">
        <v>0</v>
      </c>
      <c r="P241" s="23">
        <v>0</v>
      </c>
      <c r="Q241" s="23">
        <v>0</v>
      </c>
    </row>
    <row r="242" spans="5:17" ht="25.5" x14ac:dyDescent="0.2">
      <c r="E242" s="8">
        <f t="shared" si="3"/>
        <v>223</v>
      </c>
      <c r="F242" s="21" t="s">
        <v>410</v>
      </c>
      <c r="G242" s="21" t="s">
        <v>411</v>
      </c>
      <c r="H242" s="22" t="s">
        <v>59</v>
      </c>
      <c r="I242" s="23">
        <v>27.21</v>
      </c>
      <c r="J242" s="23">
        <v>0</v>
      </c>
      <c r="K242" s="23">
        <v>27.21</v>
      </c>
      <c r="L242" s="23">
        <v>1540400.68</v>
      </c>
      <c r="M242" s="23">
        <v>1540378.37</v>
      </c>
      <c r="N242" s="23">
        <v>22.31</v>
      </c>
      <c r="O242" s="23">
        <v>2738234.24</v>
      </c>
      <c r="P242" s="23">
        <v>2737086.19</v>
      </c>
      <c r="Q242" s="23">
        <v>1148.05</v>
      </c>
    </row>
    <row r="243" spans="5:17" ht="51" x14ac:dyDescent="0.2">
      <c r="E243" s="8">
        <f t="shared" si="3"/>
        <v>224</v>
      </c>
      <c r="F243" s="21" t="s">
        <v>412</v>
      </c>
      <c r="G243" s="21" t="s">
        <v>413</v>
      </c>
      <c r="H243" s="22" t="s">
        <v>59</v>
      </c>
      <c r="I243" s="23">
        <v>149988000.41</v>
      </c>
      <c r="J243" s="23">
        <v>149987939.72999999</v>
      </c>
      <c r="K243" s="23">
        <v>60.68</v>
      </c>
      <c r="L243" s="23">
        <v>150681773.68000001</v>
      </c>
      <c r="M243" s="23">
        <v>150681723.93000001</v>
      </c>
      <c r="N243" s="23">
        <v>49.75</v>
      </c>
      <c r="O243" s="23">
        <v>2874641.3</v>
      </c>
      <c r="P243" s="23">
        <v>2872082.43</v>
      </c>
      <c r="Q243" s="23">
        <v>2558.87</v>
      </c>
    </row>
    <row r="244" spans="5:17" ht="51" x14ac:dyDescent="0.2">
      <c r="E244" s="8">
        <f t="shared" si="3"/>
        <v>225</v>
      </c>
      <c r="F244" s="21" t="s">
        <v>414</v>
      </c>
      <c r="G244" s="21" t="s">
        <v>415</v>
      </c>
      <c r="H244" s="22"/>
      <c r="I244" s="23">
        <v>2579103089.1799998</v>
      </c>
      <c r="J244" s="23">
        <v>1704503000.72</v>
      </c>
      <c r="K244" s="23">
        <v>874600088.46000004</v>
      </c>
      <c r="L244" s="23">
        <v>2581335531.9200001</v>
      </c>
      <c r="M244" s="23">
        <v>1706736613.29</v>
      </c>
      <c r="N244" s="23">
        <v>874598918.63</v>
      </c>
      <c r="O244" s="23">
        <v>5642998.6299999999</v>
      </c>
      <c r="P244" s="23">
        <v>5609168.6200000001</v>
      </c>
      <c r="Q244" s="23">
        <v>33830.01</v>
      </c>
    </row>
    <row r="245" spans="5:17" ht="63.75" x14ac:dyDescent="0.2">
      <c r="E245" s="8">
        <f t="shared" si="3"/>
        <v>226</v>
      </c>
      <c r="F245" s="21" t="s">
        <v>201</v>
      </c>
      <c r="G245" s="21" t="s">
        <v>202</v>
      </c>
      <c r="H245" s="22" t="s">
        <v>59</v>
      </c>
      <c r="I245" s="23">
        <v>0</v>
      </c>
      <c r="J245" s="23">
        <v>0</v>
      </c>
      <c r="K245" s="23">
        <v>0</v>
      </c>
      <c r="L245" s="23">
        <v>0</v>
      </c>
      <c r="M245" s="23">
        <v>0</v>
      </c>
      <c r="N245" s="23">
        <v>0</v>
      </c>
      <c r="O245" s="23">
        <v>8055187.75</v>
      </c>
      <c r="P245" s="23">
        <v>7051574.6500000004</v>
      </c>
      <c r="Q245" s="23">
        <v>1003613.1</v>
      </c>
    </row>
    <row r="246" spans="5:17" ht="38.25" x14ac:dyDescent="0.2">
      <c r="E246" s="8">
        <f t="shared" si="3"/>
        <v>227</v>
      </c>
      <c r="F246" s="21" t="s">
        <v>203</v>
      </c>
      <c r="G246" s="21" t="s">
        <v>204</v>
      </c>
      <c r="H246" s="22"/>
      <c r="I246" s="23">
        <v>0</v>
      </c>
      <c r="J246" s="23">
        <v>0</v>
      </c>
      <c r="K246" s="23">
        <v>0</v>
      </c>
      <c r="L246" s="23">
        <v>0</v>
      </c>
      <c r="M246" s="23">
        <v>0</v>
      </c>
      <c r="N246" s="23">
        <v>0</v>
      </c>
      <c r="O246" s="23">
        <v>8055187.75</v>
      </c>
      <c r="P246" s="23">
        <v>7051574.6500000004</v>
      </c>
      <c r="Q246" s="23">
        <v>1003613.1</v>
      </c>
    </row>
    <row r="247" spans="5:17" ht="38.25" x14ac:dyDescent="0.2">
      <c r="E247" s="8">
        <f t="shared" si="3"/>
        <v>228</v>
      </c>
      <c r="F247" s="21" t="s">
        <v>416</v>
      </c>
      <c r="G247" s="21" t="s">
        <v>417</v>
      </c>
      <c r="H247" s="22" t="s">
        <v>59</v>
      </c>
      <c r="I247" s="23">
        <v>265756960.94</v>
      </c>
      <c r="J247" s="23">
        <v>265691439.81999999</v>
      </c>
      <c r="K247" s="23">
        <v>65521.120000000003</v>
      </c>
      <c r="L247" s="23">
        <v>67882590.859999999</v>
      </c>
      <c r="M247" s="23">
        <v>67828871.879999995</v>
      </c>
      <c r="N247" s="23">
        <v>53718.98</v>
      </c>
      <c r="O247" s="23">
        <v>1864060743.8399999</v>
      </c>
      <c r="P247" s="23">
        <v>1861297103.1400001</v>
      </c>
      <c r="Q247" s="23">
        <v>2763640.7</v>
      </c>
    </row>
    <row r="248" spans="5:17" x14ac:dyDescent="0.2">
      <c r="E248" s="8">
        <f t="shared" si="3"/>
        <v>229</v>
      </c>
      <c r="F248" s="21" t="s">
        <v>418</v>
      </c>
      <c r="G248" s="21"/>
      <c r="H248" s="22"/>
      <c r="I248" s="23">
        <v>265756960.94</v>
      </c>
      <c r="J248" s="23">
        <v>265691439.81999999</v>
      </c>
      <c r="K248" s="23">
        <v>65521.120000000003</v>
      </c>
      <c r="L248" s="23">
        <v>67882590.859999999</v>
      </c>
      <c r="M248" s="23">
        <v>67828871.879999995</v>
      </c>
      <c r="N248" s="23">
        <v>53718.98</v>
      </c>
      <c r="O248" s="23">
        <v>1864060743.8399999</v>
      </c>
      <c r="P248" s="23">
        <v>1861297103.1400001</v>
      </c>
      <c r="Q248" s="23">
        <v>2763640.7</v>
      </c>
    </row>
    <row r="249" spans="5:17" ht="25.5" x14ac:dyDescent="0.2">
      <c r="E249" s="8">
        <f t="shared" si="3"/>
        <v>230</v>
      </c>
      <c r="F249" s="21" t="s">
        <v>419</v>
      </c>
      <c r="G249" s="21" t="s">
        <v>420</v>
      </c>
      <c r="H249" s="22" t="s">
        <v>59</v>
      </c>
      <c r="I249" s="23">
        <v>773162</v>
      </c>
      <c r="J249" s="23">
        <v>124715</v>
      </c>
      <c r="K249" s="23">
        <v>648447</v>
      </c>
      <c r="L249" s="23">
        <v>130437.5</v>
      </c>
      <c r="M249" s="23">
        <v>124715</v>
      </c>
      <c r="N249" s="23">
        <v>5722.5</v>
      </c>
      <c r="O249" s="23">
        <v>0</v>
      </c>
      <c r="P249" s="23">
        <v>0</v>
      </c>
      <c r="Q249" s="23">
        <v>0</v>
      </c>
    </row>
    <row r="250" spans="5:17" x14ac:dyDescent="0.2">
      <c r="E250" s="8">
        <f t="shared" si="3"/>
        <v>231</v>
      </c>
      <c r="F250" s="21" t="s">
        <v>421</v>
      </c>
      <c r="G250" s="21"/>
      <c r="H250" s="22"/>
      <c r="I250" s="23">
        <v>773162</v>
      </c>
      <c r="J250" s="23">
        <v>124715</v>
      </c>
      <c r="K250" s="23">
        <v>648447</v>
      </c>
      <c r="L250" s="23">
        <v>130437.5</v>
      </c>
      <c r="M250" s="23">
        <v>124715</v>
      </c>
      <c r="N250" s="23">
        <v>5722.5</v>
      </c>
      <c r="O250" s="23">
        <v>0</v>
      </c>
      <c r="P250" s="23">
        <v>0</v>
      </c>
      <c r="Q250" s="23">
        <v>0</v>
      </c>
    </row>
    <row r="251" spans="5:17" ht="38.25" x14ac:dyDescent="0.2">
      <c r="E251" s="8">
        <f t="shared" si="3"/>
        <v>232</v>
      </c>
      <c r="F251" s="21" t="s">
        <v>422</v>
      </c>
      <c r="G251" s="21" t="s">
        <v>423</v>
      </c>
      <c r="H251" s="22" t="s">
        <v>59</v>
      </c>
      <c r="I251" s="23">
        <v>15831.73</v>
      </c>
      <c r="J251" s="23">
        <v>15831.73</v>
      </c>
      <c r="K251" s="23">
        <v>0</v>
      </c>
      <c r="L251" s="23">
        <v>1267923.25</v>
      </c>
      <c r="M251" s="23">
        <v>1267923.25</v>
      </c>
      <c r="N251" s="23">
        <v>0</v>
      </c>
      <c r="O251" s="23">
        <v>4268558.6900000004</v>
      </c>
      <c r="P251" s="23">
        <v>4268558.6900000004</v>
      </c>
      <c r="Q251" s="23">
        <v>0</v>
      </c>
    </row>
    <row r="252" spans="5:17" ht="38.25" x14ac:dyDescent="0.2">
      <c r="E252" s="8">
        <f t="shared" si="3"/>
        <v>233</v>
      </c>
      <c r="F252" s="21" t="s">
        <v>424</v>
      </c>
      <c r="G252" s="21" t="s">
        <v>423</v>
      </c>
      <c r="H252" s="22"/>
      <c r="I252" s="23">
        <v>15831.73</v>
      </c>
      <c r="J252" s="23">
        <v>15831.73</v>
      </c>
      <c r="K252" s="23">
        <v>0</v>
      </c>
      <c r="L252" s="23">
        <v>1267923.25</v>
      </c>
      <c r="M252" s="23">
        <v>1267923.25</v>
      </c>
      <c r="N252" s="23">
        <v>0</v>
      </c>
      <c r="O252" s="23">
        <v>4268558.6900000004</v>
      </c>
      <c r="P252" s="23">
        <v>4268558.6900000004</v>
      </c>
      <c r="Q252" s="23">
        <v>0</v>
      </c>
    </row>
    <row r="253" spans="5:17" ht="63.75" x14ac:dyDescent="0.2">
      <c r="E253" s="8">
        <f t="shared" si="3"/>
        <v>234</v>
      </c>
      <c r="F253" s="21" t="s">
        <v>205</v>
      </c>
      <c r="G253" s="21" t="s">
        <v>206</v>
      </c>
      <c r="H253" s="22"/>
      <c r="I253" s="23">
        <v>2845649043.8499999</v>
      </c>
      <c r="J253" s="23">
        <v>1970334987.27</v>
      </c>
      <c r="K253" s="23">
        <v>875314056.58000004</v>
      </c>
      <c r="L253" s="23">
        <v>2650616483.5300002</v>
      </c>
      <c r="M253" s="23">
        <v>1775958123.4200001</v>
      </c>
      <c r="N253" s="23">
        <v>874658360.11000001</v>
      </c>
      <c r="O253" s="23">
        <v>1882027488.9100001</v>
      </c>
      <c r="P253" s="23">
        <v>1878226405.0999999</v>
      </c>
      <c r="Q253" s="23">
        <v>3801083.81</v>
      </c>
    </row>
    <row r="254" spans="5:17" x14ac:dyDescent="0.2">
      <c r="E254" s="8">
        <f t="shared" si="3"/>
        <v>235</v>
      </c>
      <c r="F254" s="21" t="s">
        <v>207</v>
      </c>
      <c r="G254" s="21" t="s">
        <v>115</v>
      </c>
      <c r="H254" s="22"/>
      <c r="I254" s="23">
        <v>62519123205.199997</v>
      </c>
      <c r="J254" s="23">
        <v>60461516269.379997</v>
      </c>
      <c r="K254" s="23">
        <v>2057606935.8199999</v>
      </c>
      <c r="L254" s="23">
        <v>61581915099.25</v>
      </c>
      <c r="M254" s="23">
        <v>59555086013.239998</v>
      </c>
      <c r="N254" s="23">
        <v>2026829086.01</v>
      </c>
      <c r="O254" s="23">
        <v>14265152231.790001</v>
      </c>
      <c r="P254" s="23">
        <v>12991184099.629999</v>
      </c>
      <c r="Q254" s="23">
        <v>1273968132.1600001</v>
      </c>
    </row>
    <row r="255" spans="5:17" ht="38.25" x14ac:dyDescent="0.2">
      <c r="E255" s="8">
        <f t="shared" si="3"/>
        <v>236</v>
      </c>
      <c r="F255" s="21" t="s">
        <v>208</v>
      </c>
      <c r="G255" s="21" t="s">
        <v>209</v>
      </c>
      <c r="H255" s="22"/>
      <c r="I255" s="23"/>
      <c r="J255" s="23"/>
      <c r="K255" s="23"/>
      <c r="L255" s="23"/>
      <c r="M255" s="23"/>
      <c r="N255" s="23"/>
      <c r="O255" s="23"/>
      <c r="P255" s="23"/>
      <c r="Q255" s="23"/>
    </row>
    <row r="256" spans="5:17" ht="76.5" x14ac:dyDescent="0.2">
      <c r="E256" s="8">
        <f t="shared" si="3"/>
        <v>237</v>
      </c>
      <c r="F256" s="21" t="s">
        <v>425</v>
      </c>
      <c r="G256" s="21" t="s">
        <v>426</v>
      </c>
      <c r="H256" s="22" t="s">
        <v>59</v>
      </c>
      <c r="I256" s="23">
        <v>6175917.7000000002</v>
      </c>
      <c r="J256" s="23">
        <v>6175917.7000000002</v>
      </c>
      <c r="K256" s="23">
        <v>0</v>
      </c>
      <c r="L256" s="23">
        <v>5870567.7000000002</v>
      </c>
      <c r="M256" s="23">
        <v>5870567.7000000002</v>
      </c>
      <c r="N256" s="23">
        <v>0</v>
      </c>
      <c r="O256" s="23">
        <v>0</v>
      </c>
      <c r="P256" s="23">
        <v>0</v>
      </c>
      <c r="Q256" s="23">
        <v>0</v>
      </c>
    </row>
    <row r="257" spans="5:17" ht="63.75" x14ac:dyDescent="0.2">
      <c r="E257" s="8">
        <f t="shared" si="3"/>
        <v>238</v>
      </c>
      <c r="F257" s="21" t="s">
        <v>427</v>
      </c>
      <c r="G257" s="21" t="s">
        <v>428</v>
      </c>
      <c r="H257" s="22"/>
      <c r="I257" s="23">
        <v>6175917.7000000002</v>
      </c>
      <c r="J257" s="23">
        <v>6175917.7000000002</v>
      </c>
      <c r="K257" s="23">
        <v>0</v>
      </c>
      <c r="L257" s="23">
        <v>5870567.7000000002</v>
      </c>
      <c r="M257" s="23">
        <v>5870567.7000000002</v>
      </c>
      <c r="N257" s="23">
        <v>0</v>
      </c>
      <c r="O257" s="23">
        <v>0</v>
      </c>
      <c r="P257" s="23">
        <v>0</v>
      </c>
      <c r="Q257" s="23">
        <v>0</v>
      </c>
    </row>
    <row r="258" spans="5:17" ht="38.25" x14ac:dyDescent="0.2">
      <c r="E258" s="8">
        <f t="shared" si="3"/>
        <v>239</v>
      </c>
      <c r="F258" s="21" t="s">
        <v>429</v>
      </c>
      <c r="G258" s="21" t="s">
        <v>430</v>
      </c>
      <c r="H258" s="22"/>
      <c r="I258" s="23">
        <v>6175917.7000000002</v>
      </c>
      <c r="J258" s="23">
        <v>6175917.7000000002</v>
      </c>
      <c r="K258" s="23">
        <v>0</v>
      </c>
      <c r="L258" s="23">
        <v>5870567.7000000002</v>
      </c>
      <c r="M258" s="23">
        <v>5870567.7000000002</v>
      </c>
      <c r="N258" s="23">
        <v>0</v>
      </c>
      <c r="O258" s="23">
        <v>0</v>
      </c>
      <c r="P258" s="23">
        <v>0</v>
      </c>
      <c r="Q258" s="23">
        <v>0</v>
      </c>
    </row>
    <row r="259" spans="5:17" ht="25.5" x14ac:dyDescent="0.2">
      <c r="E259" s="8">
        <f t="shared" si="3"/>
        <v>240</v>
      </c>
      <c r="F259" s="21" t="s">
        <v>431</v>
      </c>
      <c r="G259" s="21" t="s">
        <v>432</v>
      </c>
      <c r="H259" s="22" t="s">
        <v>59</v>
      </c>
      <c r="I259" s="23">
        <v>7700183.2000000002</v>
      </c>
      <c r="J259" s="23">
        <v>7699395</v>
      </c>
      <c r="K259" s="23">
        <v>788.2</v>
      </c>
      <c r="L259" s="23">
        <v>7541319.6100000003</v>
      </c>
      <c r="M259" s="23">
        <v>7541259.0199999996</v>
      </c>
      <c r="N259" s="23">
        <v>60.59</v>
      </c>
      <c r="O259" s="23">
        <v>22179143.620000001</v>
      </c>
      <c r="P259" s="23">
        <v>22176524.780000001</v>
      </c>
      <c r="Q259" s="23">
        <v>2618.84</v>
      </c>
    </row>
    <row r="260" spans="5:17" ht="25.5" x14ac:dyDescent="0.2">
      <c r="E260" s="8">
        <f t="shared" si="3"/>
        <v>241</v>
      </c>
      <c r="F260" s="21" t="s">
        <v>433</v>
      </c>
      <c r="G260" s="21" t="s">
        <v>432</v>
      </c>
      <c r="H260" s="22"/>
      <c r="I260" s="23">
        <v>7700183.2000000002</v>
      </c>
      <c r="J260" s="23">
        <v>7699395</v>
      </c>
      <c r="K260" s="23">
        <v>788.2</v>
      </c>
      <c r="L260" s="23">
        <v>7541319.6100000003</v>
      </c>
      <c r="M260" s="23">
        <v>7541259.0199999996</v>
      </c>
      <c r="N260" s="23">
        <v>60.59</v>
      </c>
      <c r="O260" s="23">
        <v>22179143.620000001</v>
      </c>
      <c r="P260" s="23">
        <v>22176524.780000001</v>
      </c>
      <c r="Q260" s="23">
        <v>2618.84</v>
      </c>
    </row>
    <row r="261" spans="5:17" ht="38.25" x14ac:dyDescent="0.2">
      <c r="E261" s="8">
        <f t="shared" si="3"/>
        <v>242</v>
      </c>
      <c r="F261" s="21" t="s">
        <v>434</v>
      </c>
      <c r="G261" s="21" t="s">
        <v>435</v>
      </c>
      <c r="H261" s="22" t="s">
        <v>59</v>
      </c>
      <c r="I261" s="23">
        <v>34463298.490000002</v>
      </c>
      <c r="J261" s="23">
        <v>34463298.490000002</v>
      </c>
      <c r="K261" s="23">
        <v>0</v>
      </c>
      <c r="L261" s="23">
        <v>35576028.210000001</v>
      </c>
      <c r="M261" s="23">
        <v>35576028.210000001</v>
      </c>
      <c r="N261" s="23">
        <v>0</v>
      </c>
      <c r="O261" s="23">
        <v>1216894.8</v>
      </c>
      <c r="P261" s="23">
        <v>1216894.8</v>
      </c>
      <c r="Q261" s="23">
        <v>0</v>
      </c>
    </row>
    <row r="262" spans="5:17" ht="25.5" x14ac:dyDescent="0.2">
      <c r="E262" s="8">
        <f t="shared" si="3"/>
        <v>243</v>
      </c>
      <c r="F262" s="21" t="s">
        <v>436</v>
      </c>
      <c r="G262" s="21" t="s">
        <v>437</v>
      </c>
      <c r="H262" s="22" t="s">
        <v>59</v>
      </c>
      <c r="I262" s="23">
        <v>1953264.48</v>
      </c>
      <c r="J262" s="23">
        <v>1953264.48</v>
      </c>
      <c r="K262" s="23">
        <v>0</v>
      </c>
      <c r="L262" s="23">
        <v>878201.02</v>
      </c>
      <c r="M262" s="23">
        <v>878201.02</v>
      </c>
      <c r="N262" s="23">
        <v>0</v>
      </c>
      <c r="O262" s="23">
        <v>24194534.75</v>
      </c>
      <c r="P262" s="23">
        <v>24194534.75</v>
      </c>
      <c r="Q262" s="23">
        <v>0</v>
      </c>
    </row>
    <row r="263" spans="5:17" ht="51" x14ac:dyDescent="0.2">
      <c r="E263" s="8">
        <f t="shared" si="3"/>
        <v>244</v>
      </c>
      <c r="F263" s="21" t="s">
        <v>438</v>
      </c>
      <c r="G263" s="21" t="s">
        <v>439</v>
      </c>
      <c r="H263" s="22" t="s">
        <v>59</v>
      </c>
      <c r="I263" s="23">
        <v>284779.3</v>
      </c>
      <c r="J263" s="23">
        <v>284779.3</v>
      </c>
      <c r="K263" s="23">
        <v>0</v>
      </c>
      <c r="L263" s="23">
        <v>242586.11</v>
      </c>
      <c r="M263" s="23">
        <v>242586.11</v>
      </c>
      <c r="N263" s="23">
        <v>0</v>
      </c>
      <c r="O263" s="23">
        <v>266286.28999999998</v>
      </c>
      <c r="P263" s="23">
        <v>266286.28999999998</v>
      </c>
      <c r="Q263" s="23">
        <v>0</v>
      </c>
    </row>
    <row r="264" spans="5:17" ht="38.25" x14ac:dyDescent="0.2">
      <c r="E264" s="8">
        <f t="shared" si="3"/>
        <v>245</v>
      </c>
      <c r="F264" s="21" t="s">
        <v>440</v>
      </c>
      <c r="G264" s="21" t="s">
        <v>441</v>
      </c>
      <c r="H264" s="22" t="s">
        <v>59</v>
      </c>
      <c r="I264" s="23">
        <v>3703770.6</v>
      </c>
      <c r="J264" s="23">
        <v>3703770.6</v>
      </c>
      <c r="K264" s="23">
        <v>0</v>
      </c>
      <c r="L264" s="23">
        <v>3619178.32</v>
      </c>
      <c r="M264" s="23">
        <v>3619178.32</v>
      </c>
      <c r="N264" s="23">
        <v>0</v>
      </c>
      <c r="O264" s="23">
        <v>4048088.54</v>
      </c>
      <c r="P264" s="23">
        <v>4048088.54</v>
      </c>
      <c r="Q264" s="23">
        <v>0</v>
      </c>
    </row>
    <row r="265" spans="5:17" ht="51" x14ac:dyDescent="0.2">
      <c r="E265" s="8">
        <f t="shared" si="3"/>
        <v>246</v>
      </c>
      <c r="F265" s="21" t="s">
        <v>442</v>
      </c>
      <c r="G265" s="21" t="s">
        <v>443</v>
      </c>
      <c r="H265" s="22"/>
      <c r="I265" s="23">
        <v>40405112.869999997</v>
      </c>
      <c r="J265" s="23">
        <v>40405112.869999997</v>
      </c>
      <c r="K265" s="23">
        <v>0</v>
      </c>
      <c r="L265" s="23">
        <v>40315993.659999996</v>
      </c>
      <c r="M265" s="23">
        <v>40315993.659999996</v>
      </c>
      <c r="N265" s="23">
        <v>0</v>
      </c>
      <c r="O265" s="23">
        <v>29725804.379999999</v>
      </c>
      <c r="P265" s="23">
        <v>29725804.379999999</v>
      </c>
      <c r="Q265" s="23">
        <v>0</v>
      </c>
    </row>
    <row r="266" spans="5:17" ht="38.25" x14ac:dyDescent="0.2">
      <c r="E266" s="8">
        <f t="shared" si="3"/>
        <v>247</v>
      </c>
      <c r="F266" s="21" t="s">
        <v>444</v>
      </c>
      <c r="G266" s="21" t="s">
        <v>445</v>
      </c>
      <c r="H266" s="22" t="s">
        <v>59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  <c r="O266" s="23">
        <v>63842879</v>
      </c>
      <c r="P266" s="23">
        <v>63842879</v>
      </c>
      <c r="Q266" s="23">
        <v>0</v>
      </c>
    </row>
    <row r="267" spans="5:17" ht="76.5" x14ac:dyDescent="0.2">
      <c r="E267" s="8">
        <f t="shared" si="3"/>
        <v>248</v>
      </c>
      <c r="F267" s="21" t="s">
        <v>446</v>
      </c>
      <c r="G267" s="21" t="s">
        <v>447</v>
      </c>
      <c r="H267" s="22" t="s">
        <v>59</v>
      </c>
      <c r="I267" s="23">
        <v>16977444.359999999</v>
      </c>
      <c r="J267" s="23">
        <v>16977444.359999999</v>
      </c>
      <c r="K267" s="23">
        <v>0</v>
      </c>
      <c r="L267" s="23">
        <v>16336883.84</v>
      </c>
      <c r="M267" s="23">
        <v>16336883.84</v>
      </c>
      <c r="N267" s="23">
        <v>0</v>
      </c>
      <c r="O267" s="23">
        <v>7029157.9000000004</v>
      </c>
      <c r="P267" s="23">
        <v>7029157.9000000004</v>
      </c>
      <c r="Q267" s="23">
        <v>0</v>
      </c>
    </row>
    <row r="268" spans="5:17" ht="63.75" x14ac:dyDescent="0.2">
      <c r="E268" s="8">
        <f t="shared" si="3"/>
        <v>249</v>
      </c>
      <c r="F268" s="21" t="s">
        <v>448</v>
      </c>
      <c r="G268" s="21" t="s">
        <v>449</v>
      </c>
      <c r="H268" s="22" t="s">
        <v>59</v>
      </c>
      <c r="I268" s="23">
        <v>0</v>
      </c>
      <c r="J268" s="23">
        <v>0</v>
      </c>
      <c r="K268" s="23">
        <v>0</v>
      </c>
      <c r="L268" s="23">
        <v>1285542.1000000001</v>
      </c>
      <c r="M268" s="23">
        <v>1285542.1000000001</v>
      </c>
      <c r="N268" s="23">
        <v>0</v>
      </c>
      <c r="O268" s="23">
        <v>2716659.36</v>
      </c>
      <c r="P268" s="23">
        <v>2716659.36</v>
      </c>
      <c r="Q268" s="23">
        <v>0</v>
      </c>
    </row>
    <row r="269" spans="5:17" ht="51" x14ac:dyDescent="0.2">
      <c r="E269" s="8">
        <f t="shared" si="3"/>
        <v>250</v>
      </c>
      <c r="F269" s="21" t="s">
        <v>450</v>
      </c>
      <c r="G269" s="21" t="s">
        <v>241</v>
      </c>
      <c r="H269" s="22"/>
      <c r="I269" s="23">
        <v>16977444.359999999</v>
      </c>
      <c r="J269" s="23">
        <v>16977444.359999999</v>
      </c>
      <c r="K269" s="23">
        <v>0</v>
      </c>
      <c r="L269" s="23">
        <v>17622425.940000001</v>
      </c>
      <c r="M269" s="23">
        <v>17622425.940000001</v>
      </c>
      <c r="N269" s="23">
        <v>0</v>
      </c>
      <c r="O269" s="23">
        <v>73588696.260000005</v>
      </c>
      <c r="P269" s="23">
        <v>73588696.260000005</v>
      </c>
      <c r="Q269" s="23">
        <v>0</v>
      </c>
    </row>
    <row r="270" spans="5:17" ht="76.5" x14ac:dyDescent="0.2">
      <c r="E270" s="8">
        <f t="shared" si="3"/>
        <v>251</v>
      </c>
      <c r="F270" s="21" t="s">
        <v>451</v>
      </c>
      <c r="G270" s="21" t="s">
        <v>452</v>
      </c>
      <c r="H270" s="22" t="s">
        <v>59</v>
      </c>
      <c r="I270" s="23">
        <v>53648821424.269997</v>
      </c>
      <c r="J270" s="23">
        <v>24579141160.959999</v>
      </c>
      <c r="K270" s="23">
        <v>29069680263.310001</v>
      </c>
      <c r="L270" s="23">
        <v>53648821424.269997</v>
      </c>
      <c r="M270" s="23">
        <v>24579141160.959999</v>
      </c>
      <c r="N270" s="23">
        <v>29069680263.310001</v>
      </c>
      <c r="O270" s="23">
        <v>0</v>
      </c>
      <c r="P270" s="23">
        <v>0</v>
      </c>
      <c r="Q270" s="23">
        <v>0</v>
      </c>
    </row>
    <row r="271" spans="5:17" ht="63.75" x14ac:dyDescent="0.2">
      <c r="E271" s="8">
        <f t="shared" si="3"/>
        <v>252</v>
      </c>
      <c r="F271" s="21" t="s">
        <v>453</v>
      </c>
      <c r="G271" s="21" t="s">
        <v>454</v>
      </c>
      <c r="H271" s="22" t="s">
        <v>59</v>
      </c>
      <c r="I271" s="23">
        <v>8495153561.8999996</v>
      </c>
      <c r="J271" s="23">
        <v>8365723749.9399996</v>
      </c>
      <c r="K271" s="23">
        <v>129429811.95999999</v>
      </c>
      <c r="L271" s="23">
        <v>8495153561.8999996</v>
      </c>
      <c r="M271" s="23">
        <v>8365723749.9399996</v>
      </c>
      <c r="N271" s="23">
        <v>129429811.95999999</v>
      </c>
      <c r="O271" s="23">
        <v>0</v>
      </c>
      <c r="P271" s="23">
        <v>0</v>
      </c>
      <c r="Q271" s="23">
        <v>0</v>
      </c>
    </row>
    <row r="272" spans="5:17" ht="38.25" x14ac:dyDescent="0.2">
      <c r="E272" s="8">
        <f t="shared" si="3"/>
        <v>253</v>
      </c>
      <c r="F272" s="21" t="s">
        <v>455</v>
      </c>
      <c r="G272" s="21" t="s">
        <v>456</v>
      </c>
      <c r="H272" s="22" t="s">
        <v>59</v>
      </c>
      <c r="I272" s="23">
        <v>83645321.060000002</v>
      </c>
      <c r="J272" s="23">
        <v>83645321.060000002</v>
      </c>
      <c r="K272" s="23">
        <v>0</v>
      </c>
      <c r="L272" s="23">
        <v>83998433.019999996</v>
      </c>
      <c r="M272" s="23">
        <v>83998433.019999996</v>
      </c>
      <c r="N272" s="23">
        <v>0</v>
      </c>
      <c r="O272" s="23">
        <v>2728899.23</v>
      </c>
      <c r="P272" s="23">
        <v>2728899.23</v>
      </c>
      <c r="Q272" s="23">
        <v>0</v>
      </c>
    </row>
    <row r="273" spans="5:17" ht="63.75" x14ac:dyDescent="0.2">
      <c r="E273" s="8">
        <f t="shared" si="3"/>
        <v>254</v>
      </c>
      <c r="F273" s="21" t="s">
        <v>457</v>
      </c>
      <c r="G273" s="21" t="s">
        <v>458</v>
      </c>
      <c r="H273" s="22" t="s">
        <v>59</v>
      </c>
      <c r="I273" s="23">
        <v>12897776.24</v>
      </c>
      <c r="J273" s="23">
        <v>10343669.65</v>
      </c>
      <c r="K273" s="23">
        <v>2554106.59</v>
      </c>
      <c r="L273" s="23">
        <v>12829319.23</v>
      </c>
      <c r="M273" s="23">
        <v>9980076.9900000002</v>
      </c>
      <c r="N273" s="23">
        <v>2849242.24</v>
      </c>
      <c r="O273" s="23">
        <v>88593265.239999995</v>
      </c>
      <c r="P273" s="23">
        <v>75321252.950000003</v>
      </c>
      <c r="Q273" s="23">
        <v>13272012.289999999</v>
      </c>
    </row>
    <row r="274" spans="5:17" ht="63.75" x14ac:dyDescent="0.2">
      <c r="E274" s="8">
        <f t="shared" si="3"/>
        <v>255</v>
      </c>
      <c r="F274" s="21" t="s">
        <v>459</v>
      </c>
      <c r="G274" s="21" t="s">
        <v>460</v>
      </c>
      <c r="H274" s="22"/>
      <c r="I274" s="23">
        <v>62240518083.470001</v>
      </c>
      <c r="J274" s="23">
        <v>33038853901.610001</v>
      </c>
      <c r="K274" s="23">
        <v>29201664181.860001</v>
      </c>
      <c r="L274" s="23">
        <v>62240802738.419998</v>
      </c>
      <c r="M274" s="23">
        <v>33038843420.91</v>
      </c>
      <c r="N274" s="23">
        <v>29201959317.509998</v>
      </c>
      <c r="O274" s="23">
        <v>91322164.469999999</v>
      </c>
      <c r="P274" s="23">
        <v>78050152.180000007</v>
      </c>
      <c r="Q274" s="23">
        <v>13272012.289999999</v>
      </c>
    </row>
    <row r="275" spans="5:17" ht="38.25" x14ac:dyDescent="0.2">
      <c r="E275" s="8">
        <f t="shared" si="3"/>
        <v>256</v>
      </c>
      <c r="F275" s="21" t="s">
        <v>461</v>
      </c>
      <c r="G275" s="21" t="s">
        <v>462</v>
      </c>
      <c r="H275" s="22" t="s">
        <v>59</v>
      </c>
      <c r="I275" s="23">
        <v>34776.480000000003</v>
      </c>
      <c r="J275" s="23">
        <v>34776.480000000003</v>
      </c>
      <c r="K275" s="23">
        <v>0</v>
      </c>
      <c r="L275" s="23">
        <v>34776.480000000003</v>
      </c>
      <c r="M275" s="23">
        <v>34776.480000000003</v>
      </c>
      <c r="N275" s="23">
        <v>0</v>
      </c>
      <c r="O275" s="23">
        <v>0</v>
      </c>
      <c r="P275" s="23">
        <v>0</v>
      </c>
      <c r="Q275" s="23">
        <v>0</v>
      </c>
    </row>
    <row r="276" spans="5:17" ht="38.25" x14ac:dyDescent="0.2">
      <c r="E276" s="8">
        <f t="shared" ref="E276:E339" si="4">ROW($E276)-19</f>
        <v>257</v>
      </c>
      <c r="F276" s="21" t="s">
        <v>463</v>
      </c>
      <c r="G276" s="21" t="s">
        <v>464</v>
      </c>
      <c r="H276" s="22" t="s">
        <v>59</v>
      </c>
      <c r="I276" s="23">
        <v>12256</v>
      </c>
      <c r="J276" s="23">
        <v>12256</v>
      </c>
      <c r="K276" s="23">
        <v>0</v>
      </c>
      <c r="L276" s="23">
        <v>12256</v>
      </c>
      <c r="M276" s="23">
        <v>12256</v>
      </c>
      <c r="N276" s="23">
        <v>0</v>
      </c>
      <c r="O276" s="23">
        <v>0</v>
      </c>
      <c r="P276" s="23">
        <v>0</v>
      </c>
      <c r="Q276" s="23">
        <v>0</v>
      </c>
    </row>
    <row r="277" spans="5:17" ht="38.25" x14ac:dyDescent="0.2">
      <c r="E277" s="8">
        <f t="shared" si="4"/>
        <v>258</v>
      </c>
      <c r="F277" s="21" t="s">
        <v>465</v>
      </c>
      <c r="G277" s="21" t="s">
        <v>466</v>
      </c>
      <c r="H277" s="22" t="s">
        <v>59</v>
      </c>
      <c r="I277" s="23">
        <v>69900205.799999997</v>
      </c>
      <c r="J277" s="23">
        <v>69900205.799999997</v>
      </c>
      <c r="K277" s="23">
        <v>0</v>
      </c>
      <c r="L277" s="23">
        <v>69758214.459999993</v>
      </c>
      <c r="M277" s="23">
        <v>69758214.459999993</v>
      </c>
      <c r="N277" s="23">
        <v>0</v>
      </c>
      <c r="O277" s="23">
        <v>57039.48</v>
      </c>
      <c r="P277" s="23">
        <v>57039.48</v>
      </c>
      <c r="Q277" s="23">
        <v>0</v>
      </c>
    </row>
    <row r="278" spans="5:17" ht="38.25" x14ac:dyDescent="0.2">
      <c r="E278" s="8">
        <f t="shared" si="4"/>
        <v>259</v>
      </c>
      <c r="F278" s="21" t="s">
        <v>467</v>
      </c>
      <c r="G278" s="21" t="s">
        <v>468</v>
      </c>
      <c r="H278" s="22" t="s">
        <v>59</v>
      </c>
      <c r="I278" s="23">
        <v>16017649.33</v>
      </c>
      <c r="J278" s="23">
        <v>16017649.33</v>
      </c>
      <c r="K278" s="23">
        <v>0</v>
      </c>
      <c r="L278" s="23">
        <v>16017649.33</v>
      </c>
      <c r="M278" s="23">
        <v>16017649.33</v>
      </c>
      <c r="N278" s="23">
        <v>0</v>
      </c>
      <c r="O278" s="23">
        <v>0</v>
      </c>
      <c r="P278" s="23">
        <v>0</v>
      </c>
      <c r="Q278" s="23">
        <v>0</v>
      </c>
    </row>
    <row r="279" spans="5:17" ht="25.5" x14ac:dyDescent="0.2">
      <c r="E279" s="8">
        <f t="shared" si="4"/>
        <v>260</v>
      </c>
      <c r="F279" s="21" t="s">
        <v>469</v>
      </c>
      <c r="G279" s="21" t="s">
        <v>470</v>
      </c>
      <c r="H279" s="22" t="s">
        <v>59</v>
      </c>
      <c r="I279" s="23">
        <v>1066513.49</v>
      </c>
      <c r="J279" s="23">
        <v>1066513.49</v>
      </c>
      <c r="K279" s="23">
        <v>0</v>
      </c>
      <c r="L279" s="23">
        <v>1066513.49</v>
      </c>
      <c r="M279" s="23">
        <v>1066513.49</v>
      </c>
      <c r="N279" s="23">
        <v>0</v>
      </c>
      <c r="O279" s="23">
        <v>0</v>
      </c>
      <c r="P279" s="23">
        <v>0</v>
      </c>
      <c r="Q279" s="23">
        <v>0</v>
      </c>
    </row>
    <row r="280" spans="5:17" ht="25.5" x14ac:dyDescent="0.2">
      <c r="E280" s="8">
        <f t="shared" si="4"/>
        <v>261</v>
      </c>
      <c r="F280" s="21" t="s">
        <v>471</v>
      </c>
      <c r="G280" s="21" t="s">
        <v>472</v>
      </c>
      <c r="H280" s="22" t="s">
        <v>59</v>
      </c>
      <c r="I280" s="23">
        <v>1331181.21</v>
      </c>
      <c r="J280" s="23">
        <v>1331181.21</v>
      </c>
      <c r="K280" s="23">
        <v>0</v>
      </c>
      <c r="L280" s="23">
        <v>2249335.31</v>
      </c>
      <c r="M280" s="23">
        <v>2249335.31</v>
      </c>
      <c r="N280" s="23">
        <v>0</v>
      </c>
      <c r="O280" s="23">
        <v>180274791.03999999</v>
      </c>
      <c r="P280" s="23">
        <v>180274791.03999999</v>
      </c>
      <c r="Q280" s="23">
        <v>0</v>
      </c>
    </row>
    <row r="281" spans="5:17" ht="51" x14ac:dyDescent="0.2">
      <c r="E281" s="8">
        <f t="shared" si="4"/>
        <v>262</v>
      </c>
      <c r="F281" s="21" t="s">
        <v>473</v>
      </c>
      <c r="G281" s="21" t="s">
        <v>474</v>
      </c>
      <c r="H281" s="22"/>
      <c r="I281" s="23">
        <v>88362582.310000002</v>
      </c>
      <c r="J281" s="23">
        <v>88362582.310000002</v>
      </c>
      <c r="K281" s="23">
        <v>0</v>
      </c>
      <c r="L281" s="23">
        <v>89138745.069999993</v>
      </c>
      <c r="M281" s="23">
        <v>89138745.069999993</v>
      </c>
      <c r="N281" s="23">
        <v>0</v>
      </c>
      <c r="O281" s="23">
        <v>180331830.52000001</v>
      </c>
      <c r="P281" s="23">
        <v>180331830.52000001</v>
      </c>
      <c r="Q281" s="23">
        <v>0</v>
      </c>
    </row>
    <row r="282" spans="5:17" ht="25.5" x14ac:dyDescent="0.2">
      <c r="E282" s="8">
        <f t="shared" si="4"/>
        <v>263</v>
      </c>
      <c r="F282" s="21" t="s">
        <v>475</v>
      </c>
      <c r="G282" s="21" t="s">
        <v>476</v>
      </c>
      <c r="H282" s="22" t="s">
        <v>59</v>
      </c>
      <c r="I282" s="23">
        <v>698712</v>
      </c>
      <c r="J282" s="23">
        <v>0</v>
      </c>
      <c r="K282" s="23">
        <v>698712</v>
      </c>
      <c r="L282" s="23">
        <v>1303176</v>
      </c>
      <c r="M282" s="23">
        <v>0</v>
      </c>
      <c r="N282" s="23">
        <v>1303176</v>
      </c>
      <c r="O282" s="23">
        <v>72589608</v>
      </c>
      <c r="P282" s="23">
        <v>0</v>
      </c>
      <c r="Q282" s="23">
        <v>72589608</v>
      </c>
    </row>
    <row r="283" spans="5:17" ht="51" x14ac:dyDescent="0.2">
      <c r="E283" s="8">
        <f t="shared" si="4"/>
        <v>264</v>
      </c>
      <c r="F283" s="21" t="s">
        <v>477</v>
      </c>
      <c r="G283" s="21" t="s">
        <v>478</v>
      </c>
      <c r="H283" s="22" t="s">
        <v>35</v>
      </c>
      <c r="I283" s="23">
        <v>588.34</v>
      </c>
      <c r="J283" s="23">
        <v>0</v>
      </c>
      <c r="K283" s="23">
        <v>588.34</v>
      </c>
      <c r="L283" s="23">
        <v>449.68</v>
      </c>
      <c r="M283" s="23">
        <v>0</v>
      </c>
      <c r="N283" s="23">
        <v>449.68</v>
      </c>
      <c r="O283" s="23">
        <v>0</v>
      </c>
      <c r="P283" s="23">
        <v>0</v>
      </c>
      <c r="Q283" s="23">
        <v>0</v>
      </c>
    </row>
    <row r="284" spans="5:17" ht="51" x14ac:dyDescent="0.2">
      <c r="E284" s="8">
        <f t="shared" si="4"/>
        <v>265</v>
      </c>
      <c r="F284" s="21" t="s">
        <v>477</v>
      </c>
      <c r="G284" s="21" t="s">
        <v>478</v>
      </c>
      <c r="H284" s="22" t="s">
        <v>59</v>
      </c>
      <c r="I284" s="23">
        <v>0</v>
      </c>
      <c r="J284" s="23">
        <v>0</v>
      </c>
      <c r="K284" s="23">
        <v>0</v>
      </c>
      <c r="L284" s="23">
        <v>0</v>
      </c>
      <c r="M284" s="23">
        <v>0</v>
      </c>
      <c r="N284" s="23">
        <v>0</v>
      </c>
      <c r="O284" s="23">
        <v>6657.51</v>
      </c>
      <c r="P284" s="23">
        <v>0</v>
      </c>
      <c r="Q284" s="23">
        <v>6657.51</v>
      </c>
    </row>
    <row r="285" spans="5:17" ht="38.25" x14ac:dyDescent="0.2">
      <c r="E285" s="8">
        <f t="shared" si="4"/>
        <v>266</v>
      </c>
      <c r="F285" s="21" t="s">
        <v>479</v>
      </c>
      <c r="G285" s="21" t="s">
        <v>480</v>
      </c>
      <c r="H285" s="22" t="s">
        <v>59</v>
      </c>
      <c r="I285" s="23">
        <v>529290.91</v>
      </c>
      <c r="J285" s="23">
        <v>0</v>
      </c>
      <c r="K285" s="23">
        <v>529290.91</v>
      </c>
      <c r="L285" s="23">
        <v>492180.45</v>
      </c>
      <c r="M285" s="23">
        <v>0</v>
      </c>
      <c r="N285" s="23">
        <v>492180.45</v>
      </c>
      <c r="O285" s="23">
        <v>378979.1</v>
      </c>
      <c r="P285" s="23">
        <v>0</v>
      </c>
      <c r="Q285" s="23">
        <v>378979.1</v>
      </c>
    </row>
    <row r="286" spans="5:17" ht="25.5" x14ac:dyDescent="0.2">
      <c r="E286" s="8">
        <f t="shared" si="4"/>
        <v>267</v>
      </c>
      <c r="F286" s="21" t="s">
        <v>481</v>
      </c>
      <c r="G286" s="21" t="s">
        <v>476</v>
      </c>
      <c r="H286" s="22"/>
      <c r="I286" s="23">
        <v>1228591.25</v>
      </c>
      <c r="J286" s="23">
        <v>0</v>
      </c>
      <c r="K286" s="23">
        <v>1228591.25</v>
      </c>
      <c r="L286" s="23">
        <v>1795806.13</v>
      </c>
      <c r="M286" s="23">
        <v>0</v>
      </c>
      <c r="N286" s="23">
        <v>1795806.13</v>
      </c>
      <c r="O286" s="23">
        <v>72975244.609999999</v>
      </c>
      <c r="P286" s="23">
        <v>0</v>
      </c>
      <c r="Q286" s="23">
        <v>72975244.609999999</v>
      </c>
    </row>
    <row r="287" spans="5:17" ht="38.25" x14ac:dyDescent="0.2">
      <c r="E287" s="8">
        <f t="shared" si="4"/>
        <v>268</v>
      </c>
      <c r="F287" s="21" t="s">
        <v>482</v>
      </c>
      <c r="G287" s="21" t="s">
        <v>483</v>
      </c>
      <c r="H287" s="22" t="s">
        <v>59</v>
      </c>
      <c r="I287" s="23">
        <v>212374.58</v>
      </c>
      <c r="J287" s="23">
        <v>212374.58</v>
      </c>
      <c r="K287" s="23">
        <v>0</v>
      </c>
      <c r="L287" s="23">
        <v>239868.95</v>
      </c>
      <c r="M287" s="23">
        <v>239868.95</v>
      </c>
      <c r="N287" s="23">
        <v>0</v>
      </c>
      <c r="O287" s="23">
        <v>202231.74</v>
      </c>
      <c r="P287" s="23">
        <v>202231.74</v>
      </c>
      <c r="Q287" s="23">
        <v>0</v>
      </c>
    </row>
    <row r="288" spans="5:17" ht="25.5" x14ac:dyDescent="0.2">
      <c r="E288" s="8">
        <f t="shared" si="4"/>
        <v>269</v>
      </c>
      <c r="F288" s="21" t="s">
        <v>484</v>
      </c>
      <c r="G288" s="21" t="s">
        <v>485</v>
      </c>
      <c r="H288" s="22" t="s">
        <v>59</v>
      </c>
      <c r="I288" s="23">
        <v>83283.759999999995</v>
      </c>
      <c r="J288" s="23">
        <v>83283.759999999995</v>
      </c>
      <c r="K288" s="23">
        <v>0</v>
      </c>
      <c r="L288" s="23">
        <v>86133.82</v>
      </c>
      <c r="M288" s="23">
        <v>86133.82</v>
      </c>
      <c r="N288" s="23">
        <v>0</v>
      </c>
      <c r="O288" s="23">
        <v>13584.76</v>
      </c>
      <c r="P288" s="23">
        <v>13584.76</v>
      </c>
      <c r="Q288" s="23">
        <v>0</v>
      </c>
    </row>
    <row r="289" spans="5:17" ht="25.5" x14ac:dyDescent="0.2">
      <c r="E289" s="8">
        <f t="shared" si="4"/>
        <v>270</v>
      </c>
      <c r="F289" s="21" t="s">
        <v>486</v>
      </c>
      <c r="G289" s="21" t="s">
        <v>487</v>
      </c>
      <c r="H289" s="22"/>
      <c r="I289" s="23">
        <v>295658.34000000003</v>
      </c>
      <c r="J289" s="23">
        <v>295658.34000000003</v>
      </c>
      <c r="K289" s="23">
        <v>0</v>
      </c>
      <c r="L289" s="23">
        <v>326002.77</v>
      </c>
      <c r="M289" s="23">
        <v>326002.77</v>
      </c>
      <c r="N289" s="23">
        <v>0</v>
      </c>
      <c r="O289" s="23">
        <v>215816.5</v>
      </c>
      <c r="P289" s="23">
        <v>215816.5</v>
      </c>
      <c r="Q289" s="23">
        <v>0</v>
      </c>
    </row>
    <row r="290" spans="5:17" ht="38.25" x14ac:dyDescent="0.2">
      <c r="E290" s="8">
        <f t="shared" si="4"/>
        <v>271</v>
      </c>
      <c r="F290" s="21" t="s">
        <v>488</v>
      </c>
      <c r="G290" s="21" t="s">
        <v>489</v>
      </c>
      <c r="H290" s="22" t="s">
        <v>59</v>
      </c>
      <c r="I290" s="23">
        <v>992756</v>
      </c>
      <c r="J290" s="23">
        <v>0</v>
      </c>
      <c r="K290" s="23">
        <v>992756</v>
      </c>
      <c r="L290" s="23">
        <v>1118234</v>
      </c>
      <c r="M290" s="23">
        <v>0</v>
      </c>
      <c r="N290" s="23">
        <v>1118234</v>
      </c>
      <c r="O290" s="23">
        <v>68428822</v>
      </c>
      <c r="P290" s="23">
        <v>8589000</v>
      </c>
      <c r="Q290" s="23">
        <v>59839822</v>
      </c>
    </row>
    <row r="291" spans="5:17" ht="76.5" x14ac:dyDescent="0.2">
      <c r="E291" s="8">
        <f t="shared" si="4"/>
        <v>272</v>
      </c>
      <c r="F291" s="21" t="s">
        <v>490</v>
      </c>
      <c r="G291" s="21" t="s">
        <v>491</v>
      </c>
      <c r="H291" s="22" t="s">
        <v>35</v>
      </c>
      <c r="I291" s="23">
        <v>14628.98</v>
      </c>
      <c r="J291" s="23">
        <v>14006.65</v>
      </c>
      <c r="K291" s="23">
        <v>622.33000000000004</v>
      </c>
      <c r="L291" s="23">
        <v>490.31</v>
      </c>
      <c r="M291" s="23">
        <v>56.79</v>
      </c>
      <c r="N291" s="23">
        <v>433.52</v>
      </c>
      <c r="O291" s="23">
        <v>-261411.46</v>
      </c>
      <c r="P291" s="23">
        <v>-260367.35999999999</v>
      </c>
      <c r="Q291" s="23">
        <v>-1044.0999999999999</v>
      </c>
    </row>
    <row r="292" spans="5:17" ht="63.75" x14ac:dyDescent="0.2">
      <c r="E292" s="8">
        <f t="shared" si="4"/>
        <v>273</v>
      </c>
      <c r="F292" s="21" t="s">
        <v>492</v>
      </c>
      <c r="G292" s="21" t="s">
        <v>493</v>
      </c>
      <c r="H292" s="22" t="s">
        <v>59</v>
      </c>
      <c r="I292" s="23">
        <v>564012.36</v>
      </c>
      <c r="J292" s="23">
        <v>92721.21</v>
      </c>
      <c r="K292" s="23">
        <v>471291.15</v>
      </c>
      <c r="L292" s="23">
        <v>521747.68</v>
      </c>
      <c r="M292" s="23">
        <v>85654.68</v>
      </c>
      <c r="N292" s="23">
        <v>436093</v>
      </c>
      <c r="O292" s="23">
        <v>401746.19</v>
      </c>
      <c r="P292" s="23">
        <v>65954.09</v>
      </c>
      <c r="Q292" s="23">
        <v>335792.1</v>
      </c>
    </row>
    <row r="293" spans="5:17" ht="38.25" x14ac:dyDescent="0.2">
      <c r="E293" s="8">
        <f t="shared" si="4"/>
        <v>274</v>
      </c>
      <c r="F293" s="21" t="s">
        <v>494</v>
      </c>
      <c r="G293" s="21" t="s">
        <v>489</v>
      </c>
      <c r="H293" s="22"/>
      <c r="I293" s="23">
        <v>1571397.34</v>
      </c>
      <c r="J293" s="23">
        <v>106727.86</v>
      </c>
      <c r="K293" s="23">
        <v>1464669.48</v>
      </c>
      <c r="L293" s="23">
        <v>1640471.99</v>
      </c>
      <c r="M293" s="23">
        <v>85711.47</v>
      </c>
      <c r="N293" s="23">
        <v>1554760.52</v>
      </c>
      <c r="O293" s="23">
        <v>68569156.730000004</v>
      </c>
      <c r="P293" s="23">
        <v>8394586.7300000004</v>
      </c>
      <c r="Q293" s="23">
        <v>60174570</v>
      </c>
    </row>
    <row r="294" spans="5:17" ht="38.25" x14ac:dyDescent="0.2">
      <c r="E294" s="8">
        <f t="shared" si="4"/>
        <v>275</v>
      </c>
      <c r="F294" s="21" t="s">
        <v>495</v>
      </c>
      <c r="G294" s="21" t="s">
        <v>496</v>
      </c>
      <c r="H294" s="22" t="s">
        <v>59</v>
      </c>
      <c r="I294" s="23">
        <v>9725708.5099999998</v>
      </c>
      <c r="J294" s="23">
        <v>9591611.4299999997</v>
      </c>
      <c r="K294" s="23">
        <v>134097.07999999999</v>
      </c>
      <c r="L294" s="23">
        <v>10289869.189999999</v>
      </c>
      <c r="M294" s="23">
        <v>9419760.0899999999</v>
      </c>
      <c r="N294" s="23">
        <v>870109.1</v>
      </c>
      <c r="O294" s="23">
        <v>44379571.799999997</v>
      </c>
      <c r="P294" s="23">
        <v>41663496.689999998</v>
      </c>
      <c r="Q294" s="23">
        <v>2716075.11</v>
      </c>
    </row>
    <row r="295" spans="5:17" ht="51" x14ac:dyDescent="0.2">
      <c r="E295" s="8">
        <f t="shared" si="4"/>
        <v>276</v>
      </c>
      <c r="F295" s="21" t="s">
        <v>497</v>
      </c>
      <c r="G295" s="21" t="s">
        <v>498</v>
      </c>
      <c r="H295" s="22"/>
      <c r="I295" s="23">
        <v>9725708.5099999998</v>
      </c>
      <c r="J295" s="23">
        <v>9591611.4299999997</v>
      </c>
      <c r="K295" s="23">
        <v>134097.07999999999</v>
      </c>
      <c r="L295" s="23">
        <v>10289869.189999999</v>
      </c>
      <c r="M295" s="23">
        <v>9419760.0899999999</v>
      </c>
      <c r="N295" s="23">
        <v>870109.1</v>
      </c>
      <c r="O295" s="23">
        <v>44379571.799999997</v>
      </c>
      <c r="P295" s="23">
        <v>41663496.689999998</v>
      </c>
      <c r="Q295" s="23">
        <v>2716075.11</v>
      </c>
    </row>
    <row r="296" spans="5:17" x14ac:dyDescent="0.2">
      <c r="E296" s="8">
        <f t="shared" si="4"/>
        <v>277</v>
      </c>
      <c r="F296" s="21" t="s">
        <v>499</v>
      </c>
      <c r="G296" s="21" t="s">
        <v>500</v>
      </c>
      <c r="H296" s="22"/>
      <c r="I296" s="23">
        <v>62406784761.650002</v>
      </c>
      <c r="J296" s="23">
        <v>33202292433.779999</v>
      </c>
      <c r="K296" s="23">
        <v>29204492327.869999</v>
      </c>
      <c r="L296" s="23">
        <v>62409473372.779999</v>
      </c>
      <c r="M296" s="23">
        <v>33203293318.93</v>
      </c>
      <c r="N296" s="23">
        <v>29206180053.849998</v>
      </c>
      <c r="O296" s="23">
        <v>583287428.88999999</v>
      </c>
      <c r="P296" s="23">
        <v>434146908.04000002</v>
      </c>
      <c r="Q296" s="23">
        <v>149140520.84999999</v>
      </c>
    </row>
    <row r="297" spans="5:17" ht="25.5" x14ac:dyDescent="0.2">
      <c r="E297" s="8">
        <f t="shared" si="4"/>
        <v>278</v>
      </c>
      <c r="F297" s="21" t="s">
        <v>501</v>
      </c>
      <c r="G297" s="21" t="s">
        <v>502</v>
      </c>
      <c r="H297" s="22" t="s">
        <v>59</v>
      </c>
      <c r="I297" s="23">
        <v>11040368.17</v>
      </c>
      <c r="J297" s="23">
        <v>8536356.4199999999</v>
      </c>
      <c r="K297" s="23">
        <v>2504011.75</v>
      </c>
      <c r="L297" s="23">
        <v>16907939.829999998</v>
      </c>
      <c r="M297" s="23">
        <v>8521003.4399999995</v>
      </c>
      <c r="N297" s="23">
        <v>8386936.3899999997</v>
      </c>
      <c r="O297" s="23">
        <v>6030796.4100000001</v>
      </c>
      <c r="P297" s="23">
        <v>19766.02</v>
      </c>
      <c r="Q297" s="23">
        <v>6011030.3899999997</v>
      </c>
    </row>
    <row r="298" spans="5:17" ht="25.5" x14ac:dyDescent="0.2">
      <c r="E298" s="8">
        <f t="shared" si="4"/>
        <v>279</v>
      </c>
      <c r="F298" s="21" t="s">
        <v>503</v>
      </c>
      <c r="G298" s="21" t="s">
        <v>502</v>
      </c>
      <c r="H298" s="22"/>
      <c r="I298" s="23">
        <v>11040368.17</v>
      </c>
      <c r="J298" s="23">
        <v>8536356.4199999999</v>
      </c>
      <c r="K298" s="23">
        <v>2504011.75</v>
      </c>
      <c r="L298" s="23">
        <v>16907939.829999998</v>
      </c>
      <c r="M298" s="23">
        <v>8521003.4399999995</v>
      </c>
      <c r="N298" s="23">
        <v>8386936.3899999997</v>
      </c>
      <c r="O298" s="23">
        <v>6030796.4100000001</v>
      </c>
      <c r="P298" s="23">
        <v>19766.02</v>
      </c>
      <c r="Q298" s="23">
        <v>6011030.3899999997</v>
      </c>
    </row>
    <row r="299" spans="5:17" ht="25.5" x14ac:dyDescent="0.2">
      <c r="E299" s="8">
        <f t="shared" si="4"/>
        <v>280</v>
      </c>
      <c r="F299" s="21" t="s">
        <v>272</v>
      </c>
      <c r="G299" s="21" t="s">
        <v>273</v>
      </c>
      <c r="H299" s="22" t="s">
        <v>59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47391562.100000001</v>
      </c>
      <c r="P299" s="23">
        <v>3354246.25</v>
      </c>
      <c r="Q299" s="23">
        <v>44037315.850000001</v>
      </c>
    </row>
    <row r="300" spans="5:17" x14ac:dyDescent="0.2">
      <c r="E300" s="8">
        <f t="shared" si="4"/>
        <v>281</v>
      </c>
      <c r="F300" s="21" t="s">
        <v>274</v>
      </c>
      <c r="G300" s="21" t="s">
        <v>275</v>
      </c>
      <c r="H300" s="22"/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47391562.100000001</v>
      </c>
      <c r="P300" s="23">
        <v>3354246.25</v>
      </c>
      <c r="Q300" s="23">
        <v>44037315.850000001</v>
      </c>
    </row>
    <row r="301" spans="5:17" ht="38.25" x14ac:dyDescent="0.2">
      <c r="E301" s="8">
        <f t="shared" si="4"/>
        <v>282</v>
      </c>
      <c r="F301" s="21" t="s">
        <v>276</v>
      </c>
      <c r="G301" s="21" t="s">
        <v>277</v>
      </c>
      <c r="H301" s="22"/>
      <c r="I301" s="23">
        <v>11040368.17</v>
      </c>
      <c r="J301" s="23">
        <v>8536356.4199999999</v>
      </c>
      <c r="K301" s="23">
        <v>2504011.75</v>
      </c>
      <c r="L301" s="23">
        <v>16907939.829999998</v>
      </c>
      <c r="M301" s="23">
        <v>8521003.4399999995</v>
      </c>
      <c r="N301" s="23">
        <v>8386936.3899999997</v>
      </c>
      <c r="O301" s="23">
        <v>53422358.509999998</v>
      </c>
      <c r="P301" s="23">
        <v>3374012.27</v>
      </c>
      <c r="Q301" s="23">
        <v>50048346.240000002</v>
      </c>
    </row>
    <row r="302" spans="5:17" ht="38.25" x14ac:dyDescent="0.2">
      <c r="E302" s="8">
        <f t="shared" si="4"/>
        <v>283</v>
      </c>
      <c r="F302" s="21" t="s">
        <v>278</v>
      </c>
      <c r="G302" s="21" t="s">
        <v>279</v>
      </c>
      <c r="H302" s="22" t="s">
        <v>59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6896883263.8100004</v>
      </c>
      <c r="P302" s="23">
        <v>0</v>
      </c>
      <c r="Q302" s="23">
        <v>6896883263.8100004</v>
      </c>
    </row>
    <row r="303" spans="5:17" ht="51" x14ac:dyDescent="0.2">
      <c r="E303" s="8">
        <f t="shared" si="4"/>
        <v>284</v>
      </c>
      <c r="F303" s="21" t="s">
        <v>280</v>
      </c>
      <c r="G303" s="21" t="s">
        <v>281</v>
      </c>
      <c r="H303" s="22" t="s">
        <v>35</v>
      </c>
      <c r="I303" s="23">
        <v>30026183572.439999</v>
      </c>
      <c r="J303" s="23">
        <v>30026183572.439999</v>
      </c>
      <c r="K303" s="23">
        <v>0</v>
      </c>
      <c r="L303" s="23">
        <v>29794512932.09</v>
      </c>
      <c r="M303" s="23">
        <v>29794512932.09</v>
      </c>
      <c r="N303" s="23">
        <v>0</v>
      </c>
      <c r="O303" s="23">
        <v>-6896883263.8100004</v>
      </c>
      <c r="P303" s="23">
        <v>-6896883263.8100004</v>
      </c>
      <c r="Q303" s="23">
        <v>0</v>
      </c>
    </row>
    <row r="304" spans="5:17" ht="38.25" x14ac:dyDescent="0.2">
      <c r="E304" s="8">
        <f t="shared" si="4"/>
        <v>285</v>
      </c>
      <c r="F304" s="21" t="s">
        <v>282</v>
      </c>
      <c r="G304" s="21" t="s">
        <v>279</v>
      </c>
      <c r="H304" s="22"/>
      <c r="I304" s="23">
        <v>30026183572.439999</v>
      </c>
      <c r="J304" s="23">
        <v>30026183572.439999</v>
      </c>
      <c r="K304" s="23">
        <v>0</v>
      </c>
      <c r="L304" s="23">
        <v>29794512932.09</v>
      </c>
      <c r="M304" s="23">
        <v>29794512932.09</v>
      </c>
      <c r="N304" s="23">
        <v>0</v>
      </c>
      <c r="O304" s="23">
        <v>0</v>
      </c>
      <c r="P304" s="23">
        <v>-6896883263.8100004</v>
      </c>
      <c r="Q304" s="23">
        <v>6896883263.8100004</v>
      </c>
    </row>
    <row r="305" spans="5:17" ht="38.25" x14ac:dyDescent="0.2">
      <c r="E305" s="8">
        <f t="shared" si="4"/>
        <v>286</v>
      </c>
      <c r="F305" s="21" t="s">
        <v>283</v>
      </c>
      <c r="G305" s="21" t="s">
        <v>279</v>
      </c>
      <c r="H305" s="22"/>
      <c r="I305" s="23">
        <v>30026183572.439999</v>
      </c>
      <c r="J305" s="23">
        <v>30026183572.439999</v>
      </c>
      <c r="K305" s="23">
        <v>0</v>
      </c>
      <c r="L305" s="23">
        <v>29794512932.09</v>
      </c>
      <c r="M305" s="23">
        <v>29794512932.09</v>
      </c>
      <c r="N305" s="23">
        <v>0</v>
      </c>
      <c r="O305" s="23">
        <v>0</v>
      </c>
      <c r="P305" s="23">
        <v>-6896883263.8100004</v>
      </c>
      <c r="Q305" s="23">
        <v>6896883263.8100004</v>
      </c>
    </row>
    <row r="306" spans="5:17" ht="38.25" x14ac:dyDescent="0.2">
      <c r="E306" s="8">
        <f t="shared" si="4"/>
        <v>287</v>
      </c>
      <c r="F306" s="21" t="s">
        <v>284</v>
      </c>
      <c r="G306" s="21" t="s">
        <v>209</v>
      </c>
      <c r="H306" s="22"/>
      <c r="I306" s="23">
        <v>92450184619.960007</v>
      </c>
      <c r="J306" s="23">
        <v>63243188280.339996</v>
      </c>
      <c r="K306" s="23">
        <v>29206996339.619999</v>
      </c>
      <c r="L306" s="23">
        <v>92226764812.399994</v>
      </c>
      <c r="M306" s="23">
        <v>63012197822.160004</v>
      </c>
      <c r="N306" s="23">
        <v>29214566990.240002</v>
      </c>
      <c r="O306" s="23">
        <v>636709787.39999998</v>
      </c>
      <c r="P306" s="23">
        <v>-6459362343.5</v>
      </c>
      <c r="Q306" s="23">
        <v>7096072130.8999996</v>
      </c>
    </row>
    <row r="307" spans="5:17" x14ac:dyDescent="0.2">
      <c r="E307" s="8">
        <f t="shared" si="4"/>
        <v>288</v>
      </c>
      <c r="F307" s="21" t="s">
        <v>504</v>
      </c>
      <c r="G307" s="21"/>
      <c r="H307" s="22"/>
      <c r="I307" s="23">
        <v>157992572585.14999</v>
      </c>
      <c r="J307" s="23">
        <v>125627425306.64</v>
      </c>
      <c r="K307" s="23">
        <v>32365147278.509998</v>
      </c>
      <c r="L307" s="23">
        <v>156281303852.19</v>
      </c>
      <c r="M307" s="23">
        <v>123907015111.91</v>
      </c>
      <c r="N307" s="23">
        <v>32374288740.279999</v>
      </c>
      <c r="O307" s="23">
        <v>14978851525.209999</v>
      </c>
      <c r="P307" s="23">
        <v>6539531591.3199997</v>
      </c>
      <c r="Q307" s="23">
        <v>8439319933.8900003</v>
      </c>
    </row>
    <row r="308" spans="5:17" x14ac:dyDescent="0.2">
      <c r="E308" s="8">
        <f t="shared" si="4"/>
        <v>289</v>
      </c>
      <c r="F308" s="21" t="s">
        <v>505</v>
      </c>
      <c r="G308" s="21" t="s">
        <v>506</v>
      </c>
      <c r="H308" s="22"/>
      <c r="I308" s="23"/>
      <c r="J308" s="23"/>
      <c r="K308" s="23"/>
      <c r="L308" s="23"/>
      <c r="M308" s="23"/>
      <c r="N308" s="23"/>
      <c r="O308" s="23"/>
      <c r="P308" s="23"/>
      <c r="Q308" s="23"/>
    </row>
    <row r="309" spans="5:17" x14ac:dyDescent="0.2">
      <c r="E309" s="8">
        <f t="shared" si="4"/>
        <v>290</v>
      </c>
      <c r="F309" s="21" t="s">
        <v>507</v>
      </c>
      <c r="G309" s="21" t="s">
        <v>508</v>
      </c>
      <c r="H309" s="22" t="s">
        <v>59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300000000</v>
      </c>
      <c r="P309" s="23">
        <v>300000000</v>
      </c>
      <c r="Q309" s="23">
        <v>0</v>
      </c>
    </row>
    <row r="310" spans="5:17" x14ac:dyDescent="0.2">
      <c r="E310" s="8">
        <f t="shared" si="4"/>
        <v>291</v>
      </c>
      <c r="F310" s="21" t="s">
        <v>509</v>
      </c>
      <c r="G310" s="21" t="s">
        <v>510</v>
      </c>
      <c r="H310" s="22"/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300000000</v>
      </c>
      <c r="P310" s="23">
        <v>300000000</v>
      </c>
      <c r="Q310" s="23">
        <v>0</v>
      </c>
    </row>
    <row r="311" spans="5:17" ht="25.5" x14ac:dyDescent="0.2">
      <c r="E311" s="8">
        <f t="shared" si="4"/>
        <v>292</v>
      </c>
      <c r="F311" s="21" t="s">
        <v>511</v>
      </c>
      <c r="G311" s="21" t="s">
        <v>512</v>
      </c>
      <c r="H311" s="22" t="s">
        <v>59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180800000</v>
      </c>
      <c r="P311" s="23">
        <v>180800000</v>
      </c>
      <c r="Q311" s="23">
        <v>0</v>
      </c>
    </row>
    <row r="312" spans="5:17" ht="25.5" x14ac:dyDescent="0.2">
      <c r="E312" s="8">
        <f t="shared" si="4"/>
        <v>293</v>
      </c>
      <c r="F312" s="21" t="s">
        <v>513</v>
      </c>
      <c r="G312" s="21" t="s">
        <v>514</v>
      </c>
      <c r="H312" s="22"/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180800000</v>
      </c>
      <c r="P312" s="23">
        <v>180800000</v>
      </c>
      <c r="Q312" s="23">
        <v>0</v>
      </c>
    </row>
    <row r="313" spans="5:17" x14ac:dyDescent="0.2">
      <c r="E313" s="8">
        <f t="shared" si="4"/>
        <v>294</v>
      </c>
      <c r="F313" s="21" t="s">
        <v>515</v>
      </c>
      <c r="G313" s="21" t="s">
        <v>516</v>
      </c>
      <c r="H313" s="22" t="s">
        <v>59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243063376.41999999</v>
      </c>
      <c r="P313" s="23">
        <v>243063376.41999999</v>
      </c>
      <c r="Q313" s="23">
        <v>0</v>
      </c>
    </row>
    <row r="314" spans="5:17" ht="25.5" x14ac:dyDescent="0.2">
      <c r="E314" s="8">
        <f t="shared" si="4"/>
        <v>295</v>
      </c>
      <c r="F314" s="21" t="s">
        <v>517</v>
      </c>
      <c r="G314" s="21" t="s">
        <v>518</v>
      </c>
      <c r="H314" s="22"/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243063376.41999999</v>
      </c>
      <c r="P314" s="23">
        <v>243063376.41999999</v>
      </c>
      <c r="Q314" s="23">
        <v>0</v>
      </c>
    </row>
    <row r="315" spans="5:17" ht="25.5" x14ac:dyDescent="0.2">
      <c r="E315" s="8">
        <f t="shared" si="4"/>
        <v>296</v>
      </c>
      <c r="F315" s="21" t="s">
        <v>519</v>
      </c>
      <c r="G315" s="21" t="s">
        <v>520</v>
      </c>
      <c r="H315" s="22" t="s">
        <v>59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70593683.709999993</v>
      </c>
      <c r="P315" s="23">
        <v>70593683.709999993</v>
      </c>
      <c r="Q315" s="23">
        <v>0</v>
      </c>
    </row>
    <row r="316" spans="5:17" ht="25.5" x14ac:dyDescent="0.2">
      <c r="E316" s="8">
        <f t="shared" si="4"/>
        <v>297</v>
      </c>
      <c r="F316" s="21" t="s">
        <v>521</v>
      </c>
      <c r="G316" s="21" t="s">
        <v>522</v>
      </c>
      <c r="H316" s="22"/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70593683.709999993</v>
      </c>
      <c r="P316" s="23">
        <v>70593683.709999993</v>
      </c>
      <c r="Q316" s="23">
        <v>0</v>
      </c>
    </row>
    <row r="317" spans="5:17" x14ac:dyDescent="0.2">
      <c r="E317" s="8">
        <f t="shared" si="4"/>
        <v>298</v>
      </c>
      <c r="F317" s="21" t="s">
        <v>523</v>
      </c>
      <c r="G317" s="21" t="s">
        <v>524</v>
      </c>
      <c r="H317" s="22" t="s">
        <v>59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286820386.44</v>
      </c>
      <c r="P317" s="23">
        <v>286820386.44</v>
      </c>
      <c r="Q317" s="23">
        <v>0</v>
      </c>
    </row>
    <row r="318" spans="5:17" ht="25.5" x14ac:dyDescent="0.2">
      <c r="E318" s="8">
        <f t="shared" si="4"/>
        <v>299</v>
      </c>
      <c r="F318" s="21" t="s">
        <v>525</v>
      </c>
      <c r="G318" s="21" t="s">
        <v>526</v>
      </c>
      <c r="H318" s="22"/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286820386.44</v>
      </c>
      <c r="P318" s="23">
        <v>286820386.44</v>
      </c>
      <c r="Q318" s="23">
        <v>0</v>
      </c>
    </row>
    <row r="319" spans="5:17" ht="25.5" x14ac:dyDescent="0.2">
      <c r="E319" s="8">
        <f t="shared" si="4"/>
        <v>300</v>
      </c>
      <c r="F319" s="21" t="s">
        <v>527</v>
      </c>
      <c r="G319" s="21" t="s">
        <v>528</v>
      </c>
      <c r="H319" s="22"/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1081277446.5699999</v>
      </c>
      <c r="P319" s="23">
        <v>1081277446.5699999</v>
      </c>
      <c r="Q319" s="23">
        <v>0</v>
      </c>
    </row>
    <row r="320" spans="5:17" x14ac:dyDescent="0.2">
      <c r="E320" s="8">
        <f t="shared" si="4"/>
        <v>301</v>
      </c>
      <c r="F320" s="21" t="s">
        <v>529</v>
      </c>
      <c r="G320" s="21" t="s">
        <v>529</v>
      </c>
      <c r="H320" s="22" t="s">
        <v>35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-648581699.79999995</v>
      </c>
      <c r="P320" s="23">
        <v>-648581699.79999995</v>
      </c>
      <c r="Q320" s="23">
        <v>0</v>
      </c>
    </row>
    <row r="321" spans="5:17" x14ac:dyDescent="0.2">
      <c r="E321" s="8">
        <f t="shared" si="4"/>
        <v>302</v>
      </c>
      <c r="F321" s="21" t="s">
        <v>529</v>
      </c>
      <c r="G321" s="21" t="s">
        <v>529</v>
      </c>
      <c r="H321" s="22" t="s">
        <v>59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627468649.28999996</v>
      </c>
      <c r="P321" s="23">
        <v>627468649.28999996</v>
      </c>
      <c r="Q321" s="23">
        <v>0</v>
      </c>
    </row>
    <row r="322" spans="5:17" x14ac:dyDescent="0.2">
      <c r="E322" s="8">
        <f t="shared" si="4"/>
        <v>303</v>
      </c>
      <c r="F322" s="21" t="s">
        <v>530</v>
      </c>
      <c r="G322" s="21" t="s">
        <v>531</v>
      </c>
      <c r="H322" s="22"/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-21113050.510000002</v>
      </c>
      <c r="P322" s="23">
        <v>-21113050.510000002</v>
      </c>
      <c r="Q322" s="23">
        <v>0</v>
      </c>
    </row>
    <row r="323" spans="5:17" x14ac:dyDescent="0.2">
      <c r="E323" s="8">
        <f t="shared" si="4"/>
        <v>304</v>
      </c>
      <c r="F323" s="21" t="s">
        <v>532</v>
      </c>
      <c r="G323" s="21" t="s">
        <v>533</v>
      </c>
      <c r="H323" s="22"/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-21113050.510000002</v>
      </c>
      <c r="P323" s="23">
        <v>-21113050.510000002</v>
      </c>
      <c r="Q323" s="23">
        <v>0</v>
      </c>
    </row>
    <row r="324" spans="5:17" x14ac:dyDescent="0.2">
      <c r="E324" s="8">
        <f t="shared" si="4"/>
        <v>305</v>
      </c>
      <c r="F324" s="21" t="s">
        <v>534</v>
      </c>
      <c r="G324" s="21"/>
      <c r="H324" s="22"/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1060164396.0599999</v>
      </c>
      <c r="P324" s="23">
        <v>1060164396.0599999</v>
      </c>
      <c r="Q324" s="23">
        <v>0</v>
      </c>
    </row>
    <row r="325" spans="5:17" x14ac:dyDescent="0.2">
      <c r="E325" s="8">
        <f t="shared" si="4"/>
        <v>306</v>
      </c>
      <c r="F325" s="21" t="s">
        <v>535</v>
      </c>
      <c r="G325" s="21"/>
      <c r="H325" s="22"/>
      <c r="I325" s="23">
        <v>157992572585.14999</v>
      </c>
      <c r="J325" s="23">
        <v>125627425306.64</v>
      </c>
      <c r="K325" s="23">
        <v>32365147278.509998</v>
      </c>
      <c r="L325" s="23">
        <v>156281303852.19</v>
      </c>
      <c r="M325" s="23">
        <v>123907015111.91</v>
      </c>
      <c r="N325" s="23">
        <v>32374288740.279999</v>
      </c>
      <c r="O325" s="23">
        <v>16039015921.27</v>
      </c>
      <c r="P325" s="23">
        <v>7599695987.3800001</v>
      </c>
      <c r="Q325" s="23">
        <v>8439319933.8900003</v>
      </c>
    </row>
    <row r="326" spans="5:17" x14ac:dyDescent="0.2">
      <c r="E326" s="8">
        <f t="shared" si="4"/>
        <v>307</v>
      </c>
      <c r="F326" s="21" t="s">
        <v>536</v>
      </c>
      <c r="G326" s="21" t="s">
        <v>537</v>
      </c>
      <c r="H326" s="22"/>
      <c r="I326" s="23"/>
      <c r="J326" s="23"/>
      <c r="K326" s="23"/>
      <c r="L326" s="23"/>
      <c r="M326" s="23"/>
      <c r="N326" s="23"/>
      <c r="O326" s="23"/>
      <c r="P326" s="23"/>
      <c r="Q326" s="23"/>
    </row>
    <row r="327" spans="5:17" ht="89.25" x14ac:dyDescent="0.2">
      <c r="E327" s="8">
        <f t="shared" si="4"/>
        <v>308</v>
      </c>
      <c r="F327" s="21" t="s">
        <v>538</v>
      </c>
      <c r="G327" s="21" t="s">
        <v>539</v>
      </c>
      <c r="H327" s="22" t="s">
        <v>35</v>
      </c>
      <c r="I327" s="23">
        <v>0</v>
      </c>
      <c r="J327" s="23">
        <v>0</v>
      </c>
      <c r="K327" s="23">
        <v>0</v>
      </c>
      <c r="L327" s="23">
        <v>37894.14</v>
      </c>
      <c r="M327" s="23">
        <v>37894.14</v>
      </c>
      <c r="N327" s="23">
        <v>0</v>
      </c>
      <c r="O327" s="23">
        <v>0</v>
      </c>
      <c r="P327" s="23">
        <v>0</v>
      </c>
      <c r="Q327" s="23">
        <v>0</v>
      </c>
    </row>
    <row r="328" spans="5:17" ht="89.25" x14ac:dyDescent="0.2">
      <c r="E328" s="8">
        <f t="shared" si="4"/>
        <v>309</v>
      </c>
      <c r="F328" s="21" t="s">
        <v>538</v>
      </c>
      <c r="G328" s="21" t="s">
        <v>539</v>
      </c>
      <c r="H328" s="22" t="s">
        <v>59</v>
      </c>
      <c r="I328" s="23">
        <v>0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54521.54</v>
      </c>
      <c r="P328" s="23">
        <v>54521.54</v>
      </c>
      <c r="Q328" s="23">
        <v>0</v>
      </c>
    </row>
    <row r="329" spans="5:17" ht="76.5" x14ac:dyDescent="0.2">
      <c r="E329" s="8">
        <f t="shared" si="4"/>
        <v>310</v>
      </c>
      <c r="F329" s="21" t="s">
        <v>540</v>
      </c>
      <c r="G329" s="21" t="s">
        <v>541</v>
      </c>
      <c r="H329" s="22" t="s">
        <v>35</v>
      </c>
      <c r="I329" s="23">
        <v>1.3</v>
      </c>
      <c r="J329" s="23">
        <v>1.3</v>
      </c>
      <c r="K329" s="23">
        <v>0</v>
      </c>
      <c r="L329" s="23">
        <v>65431.02</v>
      </c>
      <c r="M329" s="23">
        <v>65431.02</v>
      </c>
      <c r="N329" s="23">
        <v>0</v>
      </c>
      <c r="O329" s="23">
        <v>0</v>
      </c>
      <c r="P329" s="23">
        <v>0</v>
      </c>
      <c r="Q329" s="23">
        <v>0</v>
      </c>
    </row>
    <row r="330" spans="5:17" ht="76.5" x14ac:dyDescent="0.2">
      <c r="E330" s="8">
        <f t="shared" si="4"/>
        <v>311</v>
      </c>
      <c r="F330" s="21" t="s">
        <v>540</v>
      </c>
      <c r="G330" s="21" t="s">
        <v>541</v>
      </c>
      <c r="H330" s="22" t="s">
        <v>59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65429.72</v>
      </c>
      <c r="P330" s="23">
        <v>65429.72</v>
      </c>
      <c r="Q330" s="23">
        <v>0</v>
      </c>
    </row>
    <row r="331" spans="5:17" ht="89.25" x14ac:dyDescent="0.2">
      <c r="E331" s="8">
        <f t="shared" si="4"/>
        <v>312</v>
      </c>
      <c r="F331" s="21" t="s">
        <v>542</v>
      </c>
      <c r="G331" s="21" t="s">
        <v>543</v>
      </c>
      <c r="H331" s="22" t="s">
        <v>35</v>
      </c>
      <c r="I331" s="23">
        <v>0</v>
      </c>
      <c r="J331" s="23">
        <v>0</v>
      </c>
      <c r="K331" s="23">
        <v>0</v>
      </c>
      <c r="L331" s="23">
        <v>310218.02</v>
      </c>
      <c r="M331" s="23">
        <v>310218.02</v>
      </c>
      <c r="N331" s="23">
        <v>0</v>
      </c>
      <c r="O331" s="23">
        <v>0</v>
      </c>
      <c r="P331" s="23">
        <v>0</v>
      </c>
      <c r="Q331" s="23">
        <v>0</v>
      </c>
    </row>
    <row r="332" spans="5:17" ht="89.25" x14ac:dyDescent="0.2">
      <c r="E332" s="8">
        <f t="shared" si="4"/>
        <v>313</v>
      </c>
      <c r="F332" s="21" t="s">
        <v>542</v>
      </c>
      <c r="G332" s="21" t="s">
        <v>543</v>
      </c>
      <c r="H332" s="22" t="s">
        <v>59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669270.68999999994</v>
      </c>
      <c r="P332" s="23">
        <v>669270.68999999994</v>
      </c>
      <c r="Q332" s="23">
        <v>0</v>
      </c>
    </row>
    <row r="333" spans="5:17" ht="89.25" x14ac:dyDescent="0.2">
      <c r="E333" s="8">
        <f t="shared" si="4"/>
        <v>314</v>
      </c>
      <c r="F333" s="21" t="s">
        <v>544</v>
      </c>
      <c r="G333" s="21" t="s">
        <v>545</v>
      </c>
      <c r="H333" s="22" t="s">
        <v>35</v>
      </c>
      <c r="I333" s="23">
        <v>33051.839999999997</v>
      </c>
      <c r="J333" s="23">
        <v>33051.839999999997</v>
      </c>
      <c r="K333" s="23">
        <v>0</v>
      </c>
      <c r="L333" s="23">
        <v>0</v>
      </c>
      <c r="M333" s="23">
        <v>0</v>
      </c>
      <c r="N333" s="23">
        <v>0</v>
      </c>
      <c r="O333" s="23">
        <v>0</v>
      </c>
      <c r="P333" s="23">
        <v>0</v>
      </c>
      <c r="Q333" s="23">
        <v>0</v>
      </c>
    </row>
    <row r="334" spans="5:17" ht="38.25" x14ac:dyDescent="0.2">
      <c r="E334" s="8">
        <f t="shared" si="4"/>
        <v>315</v>
      </c>
      <c r="F334" s="21" t="s">
        <v>546</v>
      </c>
      <c r="G334" s="21" t="s">
        <v>547</v>
      </c>
      <c r="H334" s="22"/>
      <c r="I334" s="23">
        <v>33053.14</v>
      </c>
      <c r="J334" s="23">
        <v>33053.14</v>
      </c>
      <c r="K334" s="23">
        <v>0</v>
      </c>
      <c r="L334" s="23">
        <v>413543.18</v>
      </c>
      <c r="M334" s="23">
        <v>413543.18</v>
      </c>
      <c r="N334" s="23">
        <v>0</v>
      </c>
      <c r="O334" s="23">
        <v>789221.95</v>
      </c>
      <c r="P334" s="23">
        <v>789221.95</v>
      </c>
      <c r="Q334" s="23">
        <v>0</v>
      </c>
    </row>
    <row r="335" spans="5:17" ht="89.25" x14ac:dyDescent="0.2">
      <c r="E335" s="8">
        <f t="shared" si="4"/>
        <v>316</v>
      </c>
      <c r="F335" s="21" t="s">
        <v>548</v>
      </c>
      <c r="G335" s="21" t="s">
        <v>549</v>
      </c>
      <c r="H335" s="22" t="s">
        <v>35</v>
      </c>
      <c r="I335" s="23">
        <v>3.88</v>
      </c>
      <c r="J335" s="23">
        <v>3.88</v>
      </c>
      <c r="K335" s="23">
        <v>0</v>
      </c>
      <c r="L335" s="23">
        <v>1234388.02</v>
      </c>
      <c r="M335" s="23">
        <v>1234388.02</v>
      </c>
      <c r="N335" s="23">
        <v>0</v>
      </c>
      <c r="O335" s="23">
        <v>0</v>
      </c>
      <c r="P335" s="23">
        <v>0</v>
      </c>
      <c r="Q335" s="23">
        <v>0</v>
      </c>
    </row>
    <row r="336" spans="5:17" ht="89.25" x14ac:dyDescent="0.2">
      <c r="E336" s="8">
        <f t="shared" si="4"/>
        <v>317</v>
      </c>
      <c r="F336" s="21" t="s">
        <v>548</v>
      </c>
      <c r="G336" s="21" t="s">
        <v>549</v>
      </c>
      <c r="H336" s="22" t="s">
        <v>59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2239738.66</v>
      </c>
      <c r="P336" s="23">
        <v>2239738.66</v>
      </c>
      <c r="Q336" s="23">
        <v>0</v>
      </c>
    </row>
    <row r="337" spans="5:17" ht="102" x14ac:dyDescent="0.2">
      <c r="E337" s="8">
        <f t="shared" si="4"/>
        <v>318</v>
      </c>
      <c r="F337" s="21" t="s">
        <v>550</v>
      </c>
      <c r="G337" s="21" t="s">
        <v>551</v>
      </c>
      <c r="H337" s="22" t="s">
        <v>35</v>
      </c>
      <c r="I337" s="23">
        <v>1229472.03</v>
      </c>
      <c r="J337" s="23">
        <v>1229472.03</v>
      </c>
      <c r="K337" s="23">
        <v>0</v>
      </c>
      <c r="L337" s="23">
        <v>21131943.25</v>
      </c>
      <c r="M337" s="23">
        <v>21131943.25</v>
      </c>
      <c r="N337" s="23">
        <v>0</v>
      </c>
      <c r="O337" s="23">
        <v>0</v>
      </c>
      <c r="P337" s="23">
        <v>0</v>
      </c>
      <c r="Q337" s="23">
        <v>0</v>
      </c>
    </row>
    <row r="338" spans="5:17" ht="102" x14ac:dyDescent="0.2">
      <c r="E338" s="8">
        <f t="shared" si="4"/>
        <v>319</v>
      </c>
      <c r="F338" s="21" t="s">
        <v>550</v>
      </c>
      <c r="G338" s="21" t="s">
        <v>551</v>
      </c>
      <c r="H338" s="22" t="s">
        <v>59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41264623.289999999</v>
      </c>
      <c r="P338" s="23">
        <v>41264623.289999999</v>
      </c>
      <c r="Q338" s="23">
        <v>0</v>
      </c>
    </row>
    <row r="339" spans="5:17" ht="102" x14ac:dyDescent="0.2">
      <c r="E339" s="8">
        <f t="shared" si="4"/>
        <v>320</v>
      </c>
      <c r="F339" s="21" t="s">
        <v>552</v>
      </c>
      <c r="G339" s="21" t="s">
        <v>553</v>
      </c>
      <c r="H339" s="22" t="s">
        <v>35</v>
      </c>
      <c r="I339" s="23">
        <v>12495.16</v>
      </c>
      <c r="J339" s="23">
        <v>12495.16</v>
      </c>
      <c r="K339" s="23">
        <v>0</v>
      </c>
      <c r="L339" s="23">
        <v>1272112.42</v>
      </c>
      <c r="M339" s="23">
        <v>1272112.42</v>
      </c>
      <c r="N339" s="23">
        <v>0</v>
      </c>
      <c r="O339" s="23">
        <v>0</v>
      </c>
      <c r="P339" s="23">
        <v>0</v>
      </c>
      <c r="Q339" s="23">
        <v>0</v>
      </c>
    </row>
    <row r="340" spans="5:17" ht="102" x14ac:dyDescent="0.2">
      <c r="E340" s="8">
        <f t="shared" ref="E340:E403" si="5">ROW($E340)-19</f>
        <v>321</v>
      </c>
      <c r="F340" s="21" t="s">
        <v>552</v>
      </c>
      <c r="G340" s="21" t="s">
        <v>553</v>
      </c>
      <c r="H340" s="22" t="s">
        <v>59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2620829.2799999998</v>
      </c>
      <c r="P340" s="23">
        <v>2620829.2799999998</v>
      </c>
      <c r="Q340" s="23">
        <v>0</v>
      </c>
    </row>
    <row r="341" spans="5:17" ht="89.25" x14ac:dyDescent="0.2">
      <c r="E341" s="8">
        <f t="shared" si="5"/>
        <v>322</v>
      </c>
      <c r="F341" s="21" t="s">
        <v>554</v>
      </c>
      <c r="G341" s="21" t="s">
        <v>555</v>
      </c>
      <c r="H341" s="22" t="s">
        <v>35</v>
      </c>
      <c r="I341" s="23">
        <v>699.72</v>
      </c>
      <c r="J341" s="23">
        <v>699.72</v>
      </c>
      <c r="K341" s="23">
        <v>0</v>
      </c>
      <c r="L341" s="23">
        <v>95130.34</v>
      </c>
      <c r="M341" s="23">
        <v>95130.34</v>
      </c>
      <c r="N341" s="23">
        <v>0</v>
      </c>
      <c r="O341" s="23">
        <v>0</v>
      </c>
      <c r="P341" s="23">
        <v>0</v>
      </c>
      <c r="Q341" s="23">
        <v>0</v>
      </c>
    </row>
    <row r="342" spans="5:17" ht="89.25" x14ac:dyDescent="0.2">
      <c r="E342" s="8">
        <f t="shared" si="5"/>
        <v>323</v>
      </c>
      <c r="F342" s="21" t="s">
        <v>554</v>
      </c>
      <c r="G342" s="21" t="s">
        <v>555</v>
      </c>
      <c r="H342" s="22" t="s">
        <v>59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201452.16</v>
      </c>
      <c r="P342" s="23">
        <v>201452.16</v>
      </c>
      <c r="Q342" s="23">
        <v>0</v>
      </c>
    </row>
    <row r="343" spans="5:17" ht="89.25" x14ac:dyDescent="0.2">
      <c r="E343" s="8">
        <f t="shared" si="5"/>
        <v>324</v>
      </c>
      <c r="F343" s="21" t="s">
        <v>556</v>
      </c>
      <c r="G343" s="21" t="s">
        <v>557</v>
      </c>
      <c r="H343" s="22"/>
      <c r="I343" s="23">
        <v>1242670.79</v>
      </c>
      <c r="J343" s="23">
        <v>1242670.79</v>
      </c>
      <c r="K343" s="23">
        <v>0</v>
      </c>
      <c r="L343" s="23">
        <v>23733574.030000001</v>
      </c>
      <c r="M343" s="23">
        <v>23733574.030000001</v>
      </c>
      <c r="N343" s="23">
        <v>0</v>
      </c>
      <c r="O343" s="23">
        <v>46326643.390000001</v>
      </c>
      <c r="P343" s="23">
        <v>46326643.390000001</v>
      </c>
      <c r="Q343" s="23">
        <v>0</v>
      </c>
    </row>
    <row r="344" spans="5:17" ht="89.25" x14ac:dyDescent="0.2">
      <c r="E344" s="8">
        <f t="shared" si="5"/>
        <v>325</v>
      </c>
      <c r="F344" s="21" t="s">
        <v>558</v>
      </c>
      <c r="G344" s="21" t="s">
        <v>559</v>
      </c>
      <c r="H344" s="22" t="s">
        <v>35</v>
      </c>
      <c r="I344" s="23">
        <v>136105.98000000001</v>
      </c>
      <c r="J344" s="23">
        <v>136105.98000000001</v>
      </c>
      <c r="K344" s="23">
        <v>0</v>
      </c>
      <c r="L344" s="23">
        <v>4640509.47</v>
      </c>
      <c r="M344" s="23">
        <v>4640509.47</v>
      </c>
      <c r="N344" s="23">
        <v>0</v>
      </c>
      <c r="O344" s="23">
        <v>0</v>
      </c>
      <c r="P344" s="23">
        <v>0</v>
      </c>
      <c r="Q344" s="23">
        <v>0</v>
      </c>
    </row>
    <row r="345" spans="5:17" ht="89.25" x14ac:dyDescent="0.2">
      <c r="E345" s="8">
        <f t="shared" si="5"/>
        <v>326</v>
      </c>
      <c r="F345" s="21" t="s">
        <v>558</v>
      </c>
      <c r="G345" s="21" t="s">
        <v>559</v>
      </c>
      <c r="H345" s="22" t="s">
        <v>59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9496635.2300000004</v>
      </c>
      <c r="P345" s="23">
        <v>9496635.2300000004</v>
      </c>
      <c r="Q345" s="23">
        <v>0</v>
      </c>
    </row>
    <row r="346" spans="5:17" ht="89.25" x14ac:dyDescent="0.2">
      <c r="E346" s="8">
        <f t="shared" si="5"/>
        <v>327</v>
      </c>
      <c r="F346" s="21" t="s">
        <v>560</v>
      </c>
      <c r="G346" s="21" t="s">
        <v>561</v>
      </c>
      <c r="H346" s="22" t="s">
        <v>35</v>
      </c>
      <c r="I346" s="23">
        <v>1330021.53</v>
      </c>
      <c r="J346" s="23">
        <v>1330021.53</v>
      </c>
      <c r="K346" s="23">
        <v>0</v>
      </c>
      <c r="L346" s="23">
        <v>9166903.2100000009</v>
      </c>
      <c r="M346" s="23">
        <v>9166903.2100000009</v>
      </c>
      <c r="N346" s="23">
        <v>0</v>
      </c>
      <c r="O346" s="23">
        <v>0</v>
      </c>
      <c r="P346" s="23">
        <v>0</v>
      </c>
      <c r="Q346" s="23">
        <v>0</v>
      </c>
    </row>
    <row r="347" spans="5:17" ht="89.25" x14ac:dyDescent="0.2">
      <c r="E347" s="8">
        <f t="shared" si="5"/>
        <v>328</v>
      </c>
      <c r="F347" s="21" t="s">
        <v>560</v>
      </c>
      <c r="G347" s="21" t="s">
        <v>561</v>
      </c>
      <c r="H347" s="22" t="s">
        <v>59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16776988.189999999</v>
      </c>
      <c r="P347" s="23">
        <v>16776988.189999999</v>
      </c>
      <c r="Q347" s="23">
        <v>0</v>
      </c>
    </row>
    <row r="348" spans="5:17" ht="89.25" x14ac:dyDescent="0.2">
      <c r="E348" s="8">
        <f t="shared" si="5"/>
        <v>329</v>
      </c>
      <c r="F348" s="21" t="s">
        <v>562</v>
      </c>
      <c r="G348" s="21" t="s">
        <v>563</v>
      </c>
      <c r="H348" s="22" t="s">
        <v>35</v>
      </c>
      <c r="I348" s="23">
        <v>726442.98</v>
      </c>
      <c r="J348" s="23">
        <v>726442.98</v>
      </c>
      <c r="K348" s="23">
        <v>0</v>
      </c>
      <c r="L348" s="23">
        <v>7375538.7999999998</v>
      </c>
      <c r="M348" s="23">
        <v>7375538.7999999998</v>
      </c>
      <c r="N348" s="23">
        <v>0</v>
      </c>
      <c r="O348" s="23">
        <v>0</v>
      </c>
      <c r="P348" s="23">
        <v>0</v>
      </c>
      <c r="Q348" s="23">
        <v>0</v>
      </c>
    </row>
    <row r="349" spans="5:17" ht="89.25" x14ac:dyDescent="0.2">
      <c r="E349" s="8">
        <f t="shared" si="5"/>
        <v>330</v>
      </c>
      <c r="F349" s="21" t="s">
        <v>562</v>
      </c>
      <c r="G349" s="21" t="s">
        <v>563</v>
      </c>
      <c r="H349" s="22" t="s">
        <v>59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13663952.15</v>
      </c>
      <c r="P349" s="23">
        <v>13663952.15</v>
      </c>
      <c r="Q349" s="23">
        <v>0</v>
      </c>
    </row>
    <row r="350" spans="5:17" ht="76.5" x14ac:dyDescent="0.2">
      <c r="E350" s="8">
        <f t="shared" si="5"/>
        <v>331</v>
      </c>
      <c r="F350" s="21" t="s">
        <v>564</v>
      </c>
      <c r="G350" s="21" t="s">
        <v>565</v>
      </c>
      <c r="H350" s="22"/>
      <c r="I350" s="23">
        <v>2192570.4900000002</v>
      </c>
      <c r="J350" s="23">
        <v>2192570.4900000002</v>
      </c>
      <c r="K350" s="23">
        <v>0</v>
      </c>
      <c r="L350" s="23">
        <v>21182951.48</v>
      </c>
      <c r="M350" s="23">
        <v>21182951.48</v>
      </c>
      <c r="N350" s="23">
        <v>0</v>
      </c>
      <c r="O350" s="23">
        <v>39937575.57</v>
      </c>
      <c r="P350" s="23">
        <v>39937575.57</v>
      </c>
      <c r="Q350" s="23">
        <v>0</v>
      </c>
    </row>
    <row r="351" spans="5:17" x14ac:dyDescent="0.2">
      <c r="E351" s="8">
        <f t="shared" si="5"/>
        <v>332</v>
      </c>
      <c r="F351" s="21" t="s">
        <v>566</v>
      </c>
      <c r="G351" s="21" t="s">
        <v>567</v>
      </c>
      <c r="H351" s="22"/>
      <c r="I351" s="23">
        <v>3468294.42</v>
      </c>
      <c r="J351" s="23">
        <v>3468294.42</v>
      </c>
      <c r="K351" s="23">
        <v>0</v>
      </c>
      <c r="L351" s="23">
        <v>45330068.689999998</v>
      </c>
      <c r="M351" s="23">
        <v>45330068.689999998</v>
      </c>
      <c r="N351" s="23">
        <v>0</v>
      </c>
      <c r="O351" s="23">
        <v>87053440.909999996</v>
      </c>
      <c r="P351" s="23">
        <v>87053440.909999996</v>
      </c>
      <c r="Q351" s="23">
        <v>0</v>
      </c>
    </row>
    <row r="352" spans="5:17" ht="114.75" x14ac:dyDescent="0.2">
      <c r="E352" s="8">
        <f t="shared" si="5"/>
        <v>333</v>
      </c>
      <c r="F352" s="21" t="s">
        <v>568</v>
      </c>
      <c r="G352" s="21" t="s">
        <v>569</v>
      </c>
      <c r="H352" s="22" t="s">
        <v>59</v>
      </c>
      <c r="I352" s="23">
        <v>12925285.710000001</v>
      </c>
      <c r="J352" s="23">
        <v>12925285.710000001</v>
      </c>
      <c r="K352" s="23">
        <v>0</v>
      </c>
      <c r="L352" s="23">
        <v>138327891.78</v>
      </c>
      <c r="M352" s="23">
        <v>138327891.78</v>
      </c>
      <c r="N352" s="23">
        <v>0</v>
      </c>
      <c r="O352" s="23">
        <v>281141167.99000001</v>
      </c>
      <c r="P352" s="23">
        <v>281141167.99000001</v>
      </c>
      <c r="Q352" s="23">
        <v>0</v>
      </c>
    </row>
    <row r="353" spans="5:17" ht="114.75" x14ac:dyDescent="0.2">
      <c r="E353" s="8">
        <f t="shared" si="5"/>
        <v>334</v>
      </c>
      <c r="F353" s="21" t="s">
        <v>570</v>
      </c>
      <c r="G353" s="21" t="s">
        <v>571</v>
      </c>
      <c r="H353" s="22" t="s">
        <v>35</v>
      </c>
      <c r="I353" s="23">
        <v>0</v>
      </c>
      <c r="J353" s="23">
        <v>0</v>
      </c>
      <c r="K353" s="23">
        <v>0</v>
      </c>
      <c r="L353" s="23">
        <v>690943.38</v>
      </c>
      <c r="M353" s="23">
        <v>690943.38</v>
      </c>
      <c r="N353" s="23">
        <v>0</v>
      </c>
      <c r="O353" s="23">
        <v>0</v>
      </c>
      <c r="P353" s="23">
        <v>0</v>
      </c>
      <c r="Q353" s="23">
        <v>0</v>
      </c>
    </row>
    <row r="354" spans="5:17" ht="114.75" x14ac:dyDescent="0.2">
      <c r="E354" s="8">
        <f t="shared" si="5"/>
        <v>335</v>
      </c>
      <c r="F354" s="21" t="s">
        <v>570</v>
      </c>
      <c r="G354" s="21" t="s">
        <v>571</v>
      </c>
      <c r="H354" s="22" t="s">
        <v>59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1450277.08</v>
      </c>
      <c r="P354" s="23">
        <v>1450277.08</v>
      </c>
      <c r="Q354" s="23">
        <v>0</v>
      </c>
    </row>
    <row r="355" spans="5:17" ht="114.75" x14ac:dyDescent="0.2">
      <c r="E355" s="8">
        <f t="shared" si="5"/>
        <v>336</v>
      </c>
      <c r="F355" s="21" t="s">
        <v>572</v>
      </c>
      <c r="G355" s="21" t="s">
        <v>573</v>
      </c>
      <c r="H355" s="22" t="s">
        <v>35</v>
      </c>
      <c r="I355" s="23">
        <v>0</v>
      </c>
      <c r="J355" s="23">
        <v>0</v>
      </c>
      <c r="K355" s="23">
        <v>0</v>
      </c>
      <c r="L355" s="23">
        <v>6309879.8399999999</v>
      </c>
      <c r="M355" s="23">
        <v>6309879.8399999999</v>
      </c>
      <c r="N355" s="23">
        <v>0</v>
      </c>
      <c r="O355" s="23">
        <v>0</v>
      </c>
      <c r="P355" s="23">
        <v>0</v>
      </c>
      <c r="Q355" s="23">
        <v>0</v>
      </c>
    </row>
    <row r="356" spans="5:17" ht="114.75" x14ac:dyDescent="0.2">
      <c r="E356" s="8">
        <f t="shared" si="5"/>
        <v>337</v>
      </c>
      <c r="F356" s="21" t="s">
        <v>572</v>
      </c>
      <c r="G356" s="21" t="s">
        <v>573</v>
      </c>
      <c r="H356" s="22" t="s">
        <v>59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18571709.969999999</v>
      </c>
      <c r="P356" s="23">
        <v>18571709.969999999</v>
      </c>
      <c r="Q356" s="23">
        <v>0</v>
      </c>
    </row>
    <row r="357" spans="5:17" ht="38.25" x14ac:dyDescent="0.2">
      <c r="E357" s="8">
        <f t="shared" si="5"/>
        <v>338</v>
      </c>
      <c r="F357" s="21" t="s">
        <v>574</v>
      </c>
      <c r="G357" s="21" t="s">
        <v>575</v>
      </c>
      <c r="H357" s="22"/>
      <c r="I357" s="23">
        <v>12925285.710000001</v>
      </c>
      <c r="J357" s="23">
        <v>12925285.710000001</v>
      </c>
      <c r="K357" s="23">
        <v>0</v>
      </c>
      <c r="L357" s="23">
        <v>145328715</v>
      </c>
      <c r="M357" s="23">
        <v>145328715</v>
      </c>
      <c r="N357" s="23">
        <v>0</v>
      </c>
      <c r="O357" s="23">
        <v>301163155.04000002</v>
      </c>
      <c r="P357" s="23">
        <v>301163155.04000002</v>
      </c>
      <c r="Q357" s="23">
        <v>0</v>
      </c>
    </row>
    <row r="358" spans="5:17" x14ac:dyDescent="0.2">
      <c r="E358" s="8">
        <f t="shared" si="5"/>
        <v>339</v>
      </c>
      <c r="F358" s="21" t="s">
        <v>576</v>
      </c>
      <c r="G358" s="21" t="s">
        <v>577</v>
      </c>
      <c r="H358" s="22" t="s">
        <v>59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53854.93</v>
      </c>
      <c r="P358" s="23">
        <v>53854.93</v>
      </c>
      <c r="Q358" s="23">
        <v>0</v>
      </c>
    </row>
    <row r="359" spans="5:17" x14ac:dyDescent="0.2">
      <c r="E359" s="8">
        <f t="shared" si="5"/>
        <v>340</v>
      </c>
      <c r="F359" s="21" t="s">
        <v>578</v>
      </c>
      <c r="G359" s="21" t="s">
        <v>577</v>
      </c>
      <c r="H359" s="22"/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53854.93</v>
      </c>
      <c r="P359" s="23">
        <v>53854.93</v>
      </c>
      <c r="Q359" s="23">
        <v>0</v>
      </c>
    </row>
    <row r="360" spans="5:17" x14ac:dyDescent="0.2">
      <c r="E360" s="8">
        <f t="shared" si="5"/>
        <v>341</v>
      </c>
      <c r="F360" s="21" t="s">
        <v>579</v>
      </c>
      <c r="G360" s="21" t="s">
        <v>580</v>
      </c>
      <c r="H360" s="22"/>
      <c r="I360" s="23">
        <v>12925285.710000001</v>
      </c>
      <c r="J360" s="23">
        <v>12925285.710000001</v>
      </c>
      <c r="K360" s="23">
        <v>0</v>
      </c>
      <c r="L360" s="23">
        <v>145328715</v>
      </c>
      <c r="M360" s="23">
        <v>145328715</v>
      </c>
      <c r="N360" s="23">
        <v>0</v>
      </c>
      <c r="O360" s="23">
        <v>301217009.97000003</v>
      </c>
      <c r="P360" s="23">
        <v>301217009.97000003</v>
      </c>
      <c r="Q360" s="23">
        <v>0</v>
      </c>
    </row>
    <row r="361" spans="5:17" ht="51" x14ac:dyDescent="0.2">
      <c r="E361" s="8">
        <f t="shared" si="5"/>
        <v>342</v>
      </c>
      <c r="F361" s="21" t="s">
        <v>581</v>
      </c>
      <c r="G361" s="21" t="s">
        <v>582</v>
      </c>
      <c r="H361" s="22" t="s">
        <v>35</v>
      </c>
      <c r="I361" s="23">
        <v>640261121.92999995</v>
      </c>
      <c r="J361" s="23">
        <v>640261121.92999995</v>
      </c>
      <c r="K361" s="23">
        <v>0</v>
      </c>
      <c r="L361" s="23">
        <v>639111313.21000004</v>
      </c>
      <c r="M361" s="23">
        <v>639111313.21000004</v>
      </c>
      <c r="N361" s="23">
        <v>0</v>
      </c>
      <c r="O361" s="23">
        <v>-16881699.829999998</v>
      </c>
      <c r="P361" s="23">
        <v>-16881699.829999998</v>
      </c>
      <c r="Q361" s="23">
        <v>0</v>
      </c>
    </row>
    <row r="362" spans="5:17" ht="51" x14ac:dyDescent="0.2">
      <c r="E362" s="8">
        <f t="shared" si="5"/>
        <v>343</v>
      </c>
      <c r="F362" s="21" t="s">
        <v>581</v>
      </c>
      <c r="G362" s="21" t="s">
        <v>582</v>
      </c>
      <c r="H362" s="22" t="s">
        <v>59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6877772.5599999996</v>
      </c>
      <c r="P362" s="23">
        <v>6877772.5599999996</v>
      </c>
      <c r="Q362" s="23">
        <v>0</v>
      </c>
    </row>
    <row r="363" spans="5:17" ht="38.25" x14ac:dyDescent="0.2">
      <c r="E363" s="8">
        <f t="shared" si="5"/>
        <v>344</v>
      </c>
      <c r="F363" s="21" t="s">
        <v>583</v>
      </c>
      <c r="G363" s="21" t="s">
        <v>584</v>
      </c>
      <c r="H363" s="22" t="s">
        <v>35</v>
      </c>
      <c r="I363" s="23">
        <v>9711522</v>
      </c>
      <c r="J363" s="23">
        <v>9711522</v>
      </c>
      <c r="K363" s="23">
        <v>0</v>
      </c>
      <c r="L363" s="23">
        <v>10016872</v>
      </c>
      <c r="M363" s="23">
        <v>10016872</v>
      </c>
      <c r="N363" s="23">
        <v>0</v>
      </c>
      <c r="O363" s="23">
        <v>0</v>
      </c>
      <c r="P363" s="23">
        <v>0</v>
      </c>
      <c r="Q363" s="23">
        <v>0</v>
      </c>
    </row>
    <row r="364" spans="5:17" ht="25.5" x14ac:dyDescent="0.2">
      <c r="E364" s="8">
        <f t="shared" si="5"/>
        <v>345</v>
      </c>
      <c r="F364" s="21" t="s">
        <v>585</v>
      </c>
      <c r="G364" s="21" t="s">
        <v>586</v>
      </c>
      <c r="H364" s="22"/>
      <c r="I364" s="23">
        <v>649972643.92999995</v>
      </c>
      <c r="J364" s="23">
        <v>649972643.92999995</v>
      </c>
      <c r="K364" s="23">
        <v>0</v>
      </c>
      <c r="L364" s="23">
        <v>649128185.21000004</v>
      </c>
      <c r="M364" s="23">
        <v>649128185.21000004</v>
      </c>
      <c r="N364" s="23">
        <v>0</v>
      </c>
      <c r="O364" s="23">
        <v>-10003927.27</v>
      </c>
      <c r="P364" s="23">
        <v>-10003927.27</v>
      </c>
      <c r="Q364" s="23">
        <v>0</v>
      </c>
    </row>
    <row r="365" spans="5:17" ht="51" x14ac:dyDescent="0.2">
      <c r="E365" s="8">
        <f t="shared" si="5"/>
        <v>346</v>
      </c>
      <c r="F365" s="21" t="s">
        <v>587</v>
      </c>
      <c r="G365" s="21" t="s">
        <v>588</v>
      </c>
      <c r="H365" s="22" t="s">
        <v>35</v>
      </c>
      <c r="I365" s="23">
        <v>29251065.710000001</v>
      </c>
      <c r="J365" s="23">
        <v>29251065.710000001</v>
      </c>
      <c r="K365" s="23">
        <v>0</v>
      </c>
      <c r="L365" s="23">
        <v>51450381.060000002</v>
      </c>
      <c r="M365" s="23">
        <v>51450381.060000002</v>
      </c>
      <c r="N365" s="23">
        <v>0</v>
      </c>
      <c r="O365" s="23">
        <v>0</v>
      </c>
      <c r="P365" s="23">
        <v>0</v>
      </c>
      <c r="Q365" s="23">
        <v>0</v>
      </c>
    </row>
    <row r="366" spans="5:17" ht="51" x14ac:dyDescent="0.2">
      <c r="E366" s="8">
        <f t="shared" si="5"/>
        <v>347</v>
      </c>
      <c r="F366" s="21" t="s">
        <v>587</v>
      </c>
      <c r="G366" s="21" t="s">
        <v>588</v>
      </c>
      <c r="H366" s="22" t="s">
        <v>59</v>
      </c>
      <c r="I366" s="23">
        <v>0</v>
      </c>
      <c r="J366" s="23">
        <v>0</v>
      </c>
      <c r="K366" s="23">
        <v>0</v>
      </c>
      <c r="L366" s="23">
        <v>0</v>
      </c>
      <c r="M366" s="23">
        <v>0</v>
      </c>
      <c r="N366" s="23">
        <v>0</v>
      </c>
      <c r="O366" s="23">
        <v>53611278.350000001</v>
      </c>
      <c r="P366" s="23">
        <v>53611278.350000001</v>
      </c>
      <c r="Q366" s="23">
        <v>0</v>
      </c>
    </row>
    <row r="367" spans="5:17" ht="51" x14ac:dyDescent="0.2">
      <c r="E367" s="8">
        <f t="shared" si="5"/>
        <v>348</v>
      </c>
      <c r="F367" s="21" t="s">
        <v>589</v>
      </c>
      <c r="G367" s="21" t="s">
        <v>590</v>
      </c>
      <c r="H367" s="22" t="s">
        <v>35</v>
      </c>
      <c r="I367" s="23">
        <v>5327004.5</v>
      </c>
      <c r="J367" s="23">
        <v>5327004.5</v>
      </c>
      <c r="K367" s="23">
        <v>0</v>
      </c>
      <c r="L367" s="23">
        <v>3832227.8</v>
      </c>
      <c r="M367" s="23">
        <v>3832227.8</v>
      </c>
      <c r="N367" s="23">
        <v>0</v>
      </c>
      <c r="O367" s="23">
        <v>0</v>
      </c>
      <c r="P367" s="23">
        <v>0</v>
      </c>
      <c r="Q367" s="23">
        <v>0</v>
      </c>
    </row>
    <row r="368" spans="5:17" ht="51" x14ac:dyDescent="0.2">
      <c r="E368" s="8">
        <f t="shared" si="5"/>
        <v>349</v>
      </c>
      <c r="F368" s="21" t="s">
        <v>589</v>
      </c>
      <c r="G368" s="21" t="s">
        <v>590</v>
      </c>
      <c r="H368" s="22" t="s">
        <v>59</v>
      </c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0</v>
      </c>
      <c r="O368" s="23">
        <v>3340546.93</v>
      </c>
      <c r="P368" s="23">
        <v>3340546.93</v>
      </c>
      <c r="Q368" s="23">
        <v>0</v>
      </c>
    </row>
    <row r="369" spans="5:17" ht="25.5" x14ac:dyDescent="0.2">
      <c r="E369" s="8">
        <f t="shared" si="5"/>
        <v>350</v>
      </c>
      <c r="F369" s="21" t="s">
        <v>591</v>
      </c>
      <c r="G369" s="21" t="s">
        <v>592</v>
      </c>
      <c r="H369" s="22"/>
      <c r="I369" s="23">
        <v>34578070.210000001</v>
      </c>
      <c r="J369" s="23">
        <v>34578070.210000001</v>
      </c>
      <c r="K369" s="23">
        <v>0</v>
      </c>
      <c r="L369" s="23">
        <v>55282608.859999999</v>
      </c>
      <c r="M369" s="23">
        <v>55282608.859999999</v>
      </c>
      <c r="N369" s="23">
        <v>0</v>
      </c>
      <c r="O369" s="23">
        <v>56951825.280000001</v>
      </c>
      <c r="P369" s="23">
        <v>56951825.280000001</v>
      </c>
      <c r="Q369" s="23">
        <v>0</v>
      </c>
    </row>
    <row r="370" spans="5:17" ht="63.75" x14ac:dyDescent="0.2">
      <c r="E370" s="8">
        <f t="shared" si="5"/>
        <v>351</v>
      </c>
      <c r="F370" s="21" t="s">
        <v>593</v>
      </c>
      <c r="G370" s="21" t="s">
        <v>594</v>
      </c>
      <c r="H370" s="22" t="s">
        <v>35</v>
      </c>
      <c r="I370" s="23">
        <v>218636281.22999999</v>
      </c>
      <c r="J370" s="23">
        <v>218636281.22999999</v>
      </c>
      <c r="K370" s="23">
        <v>0</v>
      </c>
      <c r="L370" s="23">
        <v>199357013.47</v>
      </c>
      <c r="M370" s="23">
        <v>199357013.47</v>
      </c>
      <c r="N370" s="23">
        <v>0</v>
      </c>
      <c r="O370" s="23">
        <v>-107919491.27</v>
      </c>
      <c r="P370" s="23">
        <v>-107919491.27</v>
      </c>
      <c r="Q370" s="23">
        <v>0</v>
      </c>
    </row>
    <row r="371" spans="5:17" ht="63.75" x14ac:dyDescent="0.2">
      <c r="E371" s="8">
        <f t="shared" si="5"/>
        <v>352</v>
      </c>
      <c r="F371" s="21" t="s">
        <v>593</v>
      </c>
      <c r="G371" s="21" t="s">
        <v>594</v>
      </c>
      <c r="H371" s="22" t="s">
        <v>59</v>
      </c>
      <c r="I371" s="23">
        <v>0</v>
      </c>
      <c r="J371" s="23">
        <v>0</v>
      </c>
      <c r="K371" s="23">
        <v>0</v>
      </c>
      <c r="L371" s="23">
        <v>0</v>
      </c>
      <c r="M371" s="23">
        <v>0</v>
      </c>
      <c r="N371" s="23">
        <v>0</v>
      </c>
      <c r="O371" s="23">
        <v>74173386.390000001</v>
      </c>
      <c r="P371" s="23">
        <v>74173386.390000001</v>
      </c>
      <c r="Q371" s="23">
        <v>0</v>
      </c>
    </row>
    <row r="372" spans="5:17" ht="63.75" x14ac:dyDescent="0.2">
      <c r="E372" s="8">
        <f t="shared" si="5"/>
        <v>353</v>
      </c>
      <c r="F372" s="21" t="s">
        <v>595</v>
      </c>
      <c r="G372" s="21" t="s">
        <v>596</v>
      </c>
      <c r="H372" s="22"/>
      <c r="I372" s="23">
        <v>218636281.22999999</v>
      </c>
      <c r="J372" s="23">
        <v>218636281.22999999</v>
      </c>
      <c r="K372" s="23">
        <v>0</v>
      </c>
      <c r="L372" s="23">
        <v>199357013.47</v>
      </c>
      <c r="M372" s="23">
        <v>199357013.47</v>
      </c>
      <c r="N372" s="23">
        <v>0</v>
      </c>
      <c r="O372" s="23">
        <v>-33746104.880000003</v>
      </c>
      <c r="P372" s="23">
        <v>-33746104.880000003</v>
      </c>
      <c r="Q372" s="23">
        <v>0</v>
      </c>
    </row>
    <row r="373" spans="5:17" ht="51" x14ac:dyDescent="0.2">
      <c r="E373" s="8">
        <f t="shared" si="5"/>
        <v>354</v>
      </c>
      <c r="F373" s="21" t="s">
        <v>597</v>
      </c>
      <c r="G373" s="21" t="s">
        <v>598</v>
      </c>
      <c r="H373" s="22"/>
      <c r="I373" s="23">
        <v>903186995.37</v>
      </c>
      <c r="J373" s="23">
        <v>903186995.37</v>
      </c>
      <c r="K373" s="23">
        <v>0</v>
      </c>
      <c r="L373" s="23">
        <v>903767807.53999996</v>
      </c>
      <c r="M373" s="23">
        <v>903767807.53999996</v>
      </c>
      <c r="N373" s="23">
        <v>0</v>
      </c>
      <c r="O373" s="23">
        <v>13201793.130000001</v>
      </c>
      <c r="P373" s="23">
        <v>13201793.130000001</v>
      </c>
      <c r="Q373" s="23">
        <v>0</v>
      </c>
    </row>
    <row r="374" spans="5:17" ht="38.25" x14ac:dyDescent="0.2">
      <c r="E374" s="8">
        <f t="shared" si="5"/>
        <v>355</v>
      </c>
      <c r="F374" s="21" t="s">
        <v>599</v>
      </c>
      <c r="G374" s="21" t="s">
        <v>600</v>
      </c>
      <c r="H374" s="22" t="s">
        <v>59</v>
      </c>
      <c r="I374" s="23">
        <v>0</v>
      </c>
      <c r="J374" s="23">
        <v>0</v>
      </c>
      <c r="K374" s="23">
        <v>0</v>
      </c>
      <c r="L374" s="23">
        <v>2958047.03</v>
      </c>
      <c r="M374" s="23">
        <v>2958047.03</v>
      </c>
      <c r="N374" s="23">
        <v>0</v>
      </c>
      <c r="O374" s="23">
        <v>5572509.7300000004</v>
      </c>
      <c r="P374" s="23">
        <v>5572509.7300000004</v>
      </c>
      <c r="Q374" s="23">
        <v>0</v>
      </c>
    </row>
    <row r="375" spans="5:17" ht="38.25" x14ac:dyDescent="0.2">
      <c r="E375" s="8">
        <f t="shared" si="5"/>
        <v>356</v>
      </c>
      <c r="F375" s="21" t="s">
        <v>601</v>
      </c>
      <c r="G375" s="21" t="s">
        <v>600</v>
      </c>
      <c r="H375" s="22"/>
      <c r="I375" s="23">
        <v>0</v>
      </c>
      <c r="J375" s="23">
        <v>0</v>
      </c>
      <c r="K375" s="23">
        <v>0</v>
      </c>
      <c r="L375" s="23">
        <v>2958047.03</v>
      </c>
      <c r="M375" s="23">
        <v>2958047.03</v>
      </c>
      <c r="N375" s="23">
        <v>0</v>
      </c>
      <c r="O375" s="23">
        <v>5572509.7300000004</v>
      </c>
      <c r="P375" s="23">
        <v>5572509.7300000004</v>
      </c>
      <c r="Q375" s="23">
        <v>0</v>
      </c>
    </row>
    <row r="376" spans="5:17" ht="25.5" x14ac:dyDescent="0.2">
      <c r="E376" s="8">
        <f t="shared" si="5"/>
        <v>357</v>
      </c>
      <c r="F376" s="21" t="s">
        <v>602</v>
      </c>
      <c r="G376" s="21" t="s">
        <v>603</v>
      </c>
      <c r="H376" s="22" t="s">
        <v>59</v>
      </c>
      <c r="I376" s="23">
        <v>0</v>
      </c>
      <c r="J376" s="23">
        <v>0</v>
      </c>
      <c r="K376" s="23">
        <v>0</v>
      </c>
      <c r="L376" s="23">
        <v>4856.25</v>
      </c>
      <c r="M376" s="23">
        <v>4856.25</v>
      </c>
      <c r="N376" s="23">
        <v>0</v>
      </c>
      <c r="O376" s="23">
        <v>4856.25</v>
      </c>
      <c r="P376" s="23">
        <v>4856.25</v>
      </c>
      <c r="Q376" s="23">
        <v>0</v>
      </c>
    </row>
    <row r="377" spans="5:17" ht="25.5" x14ac:dyDescent="0.2">
      <c r="E377" s="8">
        <f t="shared" si="5"/>
        <v>358</v>
      </c>
      <c r="F377" s="21" t="s">
        <v>604</v>
      </c>
      <c r="G377" s="21" t="s">
        <v>603</v>
      </c>
      <c r="H377" s="22"/>
      <c r="I377" s="23">
        <v>0</v>
      </c>
      <c r="J377" s="23">
        <v>0</v>
      </c>
      <c r="K377" s="23">
        <v>0</v>
      </c>
      <c r="L377" s="23">
        <v>4856.25</v>
      </c>
      <c r="M377" s="23">
        <v>4856.25</v>
      </c>
      <c r="N377" s="23">
        <v>0</v>
      </c>
      <c r="O377" s="23">
        <v>4856.25</v>
      </c>
      <c r="P377" s="23">
        <v>4856.25</v>
      </c>
      <c r="Q377" s="23">
        <v>0</v>
      </c>
    </row>
    <row r="378" spans="5:17" ht="25.5" x14ac:dyDescent="0.2">
      <c r="E378" s="8">
        <f t="shared" si="5"/>
        <v>359</v>
      </c>
      <c r="F378" s="21" t="s">
        <v>605</v>
      </c>
      <c r="G378" s="21" t="s">
        <v>606</v>
      </c>
      <c r="H378" s="22" t="s">
        <v>59</v>
      </c>
      <c r="I378" s="23">
        <v>0</v>
      </c>
      <c r="J378" s="23">
        <v>0</v>
      </c>
      <c r="K378" s="23">
        <v>0</v>
      </c>
      <c r="L378" s="23">
        <v>87876.34</v>
      </c>
      <c r="M378" s="23">
        <v>87876.34</v>
      </c>
      <c r="N378" s="23">
        <v>0</v>
      </c>
      <c r="O378" s="23">
        <v>129975.01</v>
      </c>
      <c r="P378" s="23">
        <v>129975.01</v>
      </c>
      <c r="Q378" s="23">
        <v>0</v>
      </c>
    </row>
    <row r="379" spans="5:17" ht="38.25" x14ac:dyDescent="0.2">
      <c r="E379" s="8">
        <f t="shared" si="5"/>
        <v>360</v>
      </c>
      <c r="F379" s="21" t="s">
        <v>607</v>
      </c>
      <c r="G379" s="21" t="s">
        <v>608</v>
      </c>
      <c r="H379" s="22" t="s">
        <v>59</v>
      </c>
      <c r="I379" s="23">
        <v>0</v>
      </c>
      <c r="J379" s="23">
        <v>0</v>
      </c>
      <c r="K379" s="23">
        <v>0</v>
      </c>
      <c r="L379" s="23">
        <v>4005560.57</v>
      </c>
      <c r="M379" s="23">
        <v>4005560.57</v>
      </c>
      <c r="N379" s="23">
        <v>0</v>
      </c>
      <c r="O379" s="23">
        <v>10217525.449999999</v>
      </c>
      <c r="P379" s="23">
        <v>10217525.449999999</v>
      </c>
      <c r="Q379" s="23">
        <v>0</v>
      </c>
    </row>
    <row r="380" spans="5:17" ht="25.5" x14ac:dyDescent="0.2">
      <c r="E380" s="8">
        <f t="shared" si="5"/>
        <v>361</v>
      </c>
      <c r="F380" s="21" t="s">
        <v>609</v>
      </c>
      <c r="G380" s="21" t="s">
        <v>610</v>
      </c>
      <c r="H380" s="22" t="s">
        <v>59</v>
      </c>
      <c r="I380" s="23">
        <v>0</v>
      </c>
      <c r="J380" s="23">
        <v>0</v>
      </c>
      <c r="K380" s="23">
        <v>0</v>
      </c>
      <c r="L380" s="23">
        <v>12212.17</v>
      </c>
      <c r="M380" s="23">
        <v>12212.17</v>
      </c>
      <c r="N380" s="23">
        <v>0</v>
      </c>
      <c r="O380" s="23">
        <v>63892.71</v>
      </c>
      <c r="P380" s="23">
        <v>63892.71</v>
      </c>
      <c r="Q380" s="23">
        <v>0</v>
      </c>
    </row>
    <row r="381" spans="5:17" x14ac:dyDescent="0.2">
      <c r="E381" s="8">
        <f t="shared" si="5"/>
        <v>362</v>
      </c>
      <c r="F381" s="21" t="s">
        <v>611</v>
      </c>
      <c r="G381" s="21" t="s">
        <v>612</v>
      </c>
      <c r="H381" s="22" t="s">
        <v>59</v>
      </c>
      <c r="I381" s="23">
        <v>1023.15</v>
      </c>
      <c r="J381" s="23">
        <v>1023.15</v>
      </c>
      <c r="K381" s="23">
        <v>0</v>
      </c>
      <c r="L381" s="23">
        <v>95126.15</v>
      </c>
      <c r="M381" s="23">
        <v>95126.15</v>
      </c>
      <c r="N381" s="23">
        <v>0</v>
      </c>
      <c r="O381" s="23">
        <v>177273.1</v>
      </c>
      <c r="P381" s="23">
        <v>177273.1</v>
      </c>
      <c r="Q381" s="23">
        <v>0</v>
      </c>
    </row>
    <row r="382" spans="5:17" x14ac:dyDescent="0.2">
      <c r="E382" s="8">
        <f t="shared" si="5"/>
        <v>363</v>
      </c>
      <c r="F382" s="21" t="s">
        <v>613</v>
      </c>
      <c r="G382" s="21" t="s">
        <v>614</v>
      </c>
      <c r="H382" s="22"/>
      <c r="I382" s="23">
        <v>1023.15</v>
      </c>
      <c r="J382" s="23">
        <v>1023.15</v>
      </c>
      <c r="K382" s="23">
        <v>0</v>
      </c>
      <c r="L382" s="23">
        <v>4200775.2300000004</v>
      </c>
      <c r="M382" s="23">
        <v>4200775.2300000004</v>
      </c>
      <c r="N382" s="23">
        <v>0</v>
      </c>
      <c r="O382" s="23">
        <v>10588666.27</v>
      </c>
      <c r="P382" s="23">
        <v>10588666.27</v>
      </c>
      <c r="Q382" s="23">
        <v>0</v>
      </c>
    </row>
    <row r="383" spans="5:17" x14ac:dyDescent="0.2">
      <c r="E383" s="8">
        <f t="shared" si="5"/>
        <v>364</v>
      </c>
      <c r="F383" s="21" t="s">
        <v>615</v>
      </c>
      <c r="G383" s="21" t="s">
        <v>614</v>
      </c>
      <c r="H383" s="22"/>
      <c r="I383" s="23">
        <v>1023.15</v>
      </c>
      <c r="J383" s="23">
        <v>1023.15</v>
      </c>
      <c r="K383" s="23">
        <v>0</v>
      </c>
      <c r="L383" s="23">
        <v>7163678.5099999998</v>
      </c>
      <c r="M383" s="23">
        <v>7163678.5099999998</v>
      </c>
      <c r="N383" s="23">
        <v>0</v>
      </c>
      <c r="O383" s="23">
        <v>16166032.25</v>
      </c>
      <c r="P383" s="23">
        <v>16166032.25</v>
      </c>
      <c r="Q383" s="23">
        <v>0</v>
      </c>
    </row>
    <row r="384" spans="5:17" x14ac:dyDescent="0.2">
      <c r="E384" s="8">
        <f t="shared" si="5"/>
        <v>365</v>
      </c>
      <c r="F384" s="21" t="s">
        <v>616</v>
      </c>
      <c r="G384" s="21" t="s">
        <v>617</v>
      </c>
      <c r="H384" s="22" t="s">
        <v>59</v>
      </c>
      <c r="I384" s="23">
        <v>0</v>
      </c>
      <c r="J384" s="23">
        <v>0</v>
      </c>
      <c r="K384" s="23">
        <v>0</v>
      </c>
      <c r="L384" s="23">
        <v>393244.22</v>
      </c>
      <c r="M384" s="23">
        <v>393244.22</v>
      </c>
      <c r="N384" s="23">
        <v>0</v>
      </c>
      <c r="O384" s="23">
        <v>680955.98</v>
      </c>
      <c r="P384" s="23">
        <v>680955.98</v>
      </c>
      <c r="Q384" s="23">
        <v>0</v>
      </c>
    </row>
    <row r="385" spans="5:17" x14ac:dyDescent="0.2">
      <c r="E385" s="8">
        <f t="shared" si="5"/>
        <v>366</v>
      </c>
      <c r="F385" s="21" t="s">
        <v>618</v>
      </c>
      <c r="G385" s="21" t="s">
        <v>619</v>
      </c>
      <c r="H385" s="22"/>
      <c r="I385" s="23">
        <v>0</v>
      </c>
      <c r="J385" s="23">
        <v>0</v>
      </c>
      <c r="K385" s="23">
        <v>0</v>
      </c>
      <c r="L385" s="23">
        <v>393244.22</v>
      </c>
      <c r="M385" s="23">
        <v>393244.22</v>
      </c>
      <c r="N385" s="23">
        <v>0</v>
      </c>
      <c r="O385" s="23">
        <v>680955.98</v>
      </c>
      <c r="P385" s="23">
        <v>680955.98</v>
      </c>
      <c r="Q385" s="23">
        <v>0</v>
      </c>
    </row>
    <row r="386" spans="5:17" x14ac:dyDescent="0.2">
      <c r="E386" s="8">
        <f t="shared" si="5"/>
        <v>367</v>
      </c>
      <c r="F386" s="21" t="s">
        <v>620</v>
      </c>
      <c r="G386" s="21" t="s">
        <v>619</v>
      </c>
      <c r="H386" s="22"/>
      <c r="I386" s="23">
        <v>0</v>
      </c>
      <c r="J386" s="23">
        <v>0</v>
      </c>
      <c r="K386" s="23">
        <v>0</v>
      </c>
      <c r="L386" s="23">
        <v>393244.22</v>
      </c>
      <c r="M386" s="23">
        <v>393244.22</v>
      </c>
      <c r="N386" s="23">
        <v>0</v>
      </c>
      <c r="O386" s="23">
        <v>680955.98</v>
      </c>
      <c r="P386" s="23">
        <v>680955.98</v>
      </c>
      <c r="Q386" s="23">
        <v>0</v>
      </c>
    </row>
    <row r="387" spans="5:17" ht="38.25" x14ac:dyDescent="0.2">
      <c r="E387" s="8">
        <f t="shared" si="5"/>
        <v>368</v>
      </c>
      <c r="F387" s="21" t="s">
        <v>621</v>
      </c>
      <c r="G387" s="21" t="s">
        <v>622</v>
      </c>
      <c r="H387" s="22" t="s">
        <v>59</v>
      </c>
      <c r="I387" s="23">
        <v>94.5</v>
      </c>
      <c r="J387" s="23">
        <v>94.5</v>
      </c>
      <c r="K387" s="23">
        <v>0</v>
      </c>
      <c r="L387" s="23">
        <v>1840111.74</v>
      </c>
      <c r="M387" s="23">
        <v>1840111.74</v>
      </c>
      <c r="N387" s="23">
        <v>0</v>
      </c>
      <c r="O387" s="23">
        <v>3772874.78</v>
      </c>
      <c r="P387" s="23">
        <v>3772874.78</v>
      </c>
      <c r="Q387" s="23">
        <v>0</v>
      </c>
    </row>
    <row r="388" spans="5:17" ht="25.5" x14ac:dyDescent="0.2">
      <c r="E388" s="8">
        <f t="shared" si="5"/>
        <v>369</v>
      </c>
      <c r="F388" s="21" t="s">
        <v>623</v>
      </c>
      <c r="G388" s="21" t="s">
        <v>624</v>
      </c>
      <c r="H388" s="22"/>
      <c r="I388" s="23">
        <v>94.5</v>
      </c>
      <c r="J388" s="23">
        <v>94.5</v>
      </c>
      <c r="K388" s="23">
        <v>0</v>
      </c>
      <c r="L388" s="23">
        <v>1840111.74</v>
      </c>
      <c r="M388" s="23">
        <v>1840111.74</v>
      </c>
      <c r="N388" s="23">
        <v>0</v>
      </c>
      <c r="O388" s="23">
        <v>3772874.78</v>
      </c>
      <c r="P388" s="23">
        <v>3772874.78</v>
      </c>
      <c r="Q388" s="23">
        <v>0</v>
      </c>
    </row>
    <row r="389" spans="5:17" ht="38.25" x14ac:dyDescent="0.2">
      <c r="E389" s="8">
        <f t="shared" si="5"/>
        <v>370</v>
      </c>
      <c r="F389" s="21" t="s">
        <v>625</v>
      </c>
      <c r="G389" s="21" t="s">
        <v>626</v>
      </c>
      <c r="H389" s="22" t="s">
        <v>59</v>
      </c>
      <c r="I389" s="23">
        <v>13879.91</v>
      </c>
      <c r="J389" s="23">
        <v>13879.91</v>
      </c>
      <c r="K389" s="23">
        <v>0</v>
      </c>
      <c r="L389" s="23">
        <v>15249985.560000001</v>
      </c>
      <c r="M389" s="23">
        <v>15249985.560000001</v>
      </c>
      <c r="N389" s="23">
        <v>0</v>
      </c>
      <c r="O389" s="23">
        <v>30126182.789999999</v>
      </c>
      <c r="P389" s="23">
        <v>30126182.789999999</v>
      </c>
      <c r="Q389" s="23">
        <v>0</v>
      </c>
    </row>
    <row r="390" spans="5:17" ht="38.25" x14ac:dyDescent="0.2">
      <c r="E390" s="8">
        <f t="shared" si="5"/>
        <v>371</v>
      </c>
      <c r="F390" s="21" t="s">
        <v>627</v>
      </c>
      <c r="G390" s="21" t="s">
        <v>628</v>
      </c>
      <c r="H390" s="22" t="s">
        <v>59</v>
      </c>
      <c r="I390" s="23">
        <v>400</v>
      </c>
      <c r="J390" s="23">
        <v>400</v>
      </c>
      <c r="K390" s="23">
        <v>0</v>
      </c>
      <c r="L390" s="23">
        <v>1104874.05</v>
      </c>
      <c r="M390" s="23">
        <v>1104874.05</v>
      </c>
      <c r="N390" s="23">
        <v>0</v>
      </c>
      <c r="O390" s="23">
        <v>1876906.66</v>
      </c>
      <c r="P390" s="23">
        <v>1876906.66</v>
      </c>
      <c r="Q390" s="23">
        <v>0</v>
      </c>
    </row>
    <row r="391" spans="5:17" ht="38.25" x14ac:dyDescent="0.2">
      <c r="E391" s="8">
        <f t="shared" si="5"/>
        <v>372</v>
      </c>
      <c r="F391" s="21" t="s">
        <v>629</v>
      </c>
      <c r="G391" s="21" t="s">
        <v>630</v>
      </c>
      <c r="H391" s="22" t="s">
        <v>59</v>
      </c>
      <c r="I391" s="23">
        <v>0</v>
      </c>
      <c r="J391" s="23">
        <v>0</v>
      </c>
      <c r="K391" s="23">
        <v>0</v>
      </c>
      <c r="L391" s="23">
        <v>78647</v>
      </c>
      <c r="M391" s="23">
        <v>78647</v>
      </c>
      <c r="N391" s="23">
        <v>0</v>
      </c>
      <c r="O391" s="23">
        <v>185822</v>
      </c>
      <c r="P391" s="23">
        <v>185822</v>
      </c>
      <c r="Q391" s="23">
        <v>0</v>
      </c>
    </row>
    <row r="392" spans="5:17" ht="63.75" x14ac:dyDescent="0.2">
      <c r="E392" s="8">
        <f t="shared" si="5"/>
        <v>373</v>
      </c>
      <c r="F392" s="21" t="s">
        <v>631</v>
      </c>
      <c r="G392" s="21" t="s">
        <v>632</v>
      </c>
      <c r="H392" s="22" t="s">
        <v>59</v>
      </c>
      <c r="I392" s="23">
        <v>0</v>
      </c>
      <c r="J392" s="23">
        <v>0</v>
      </c>
      <c r="K392" s="23">
        <v>0</v>
      </c>
      <c r="L392" s="23">
        <v>1546745.85</v>
      </c>
      <c r="M392" s="23">
        <v>1546745.85</v>
      </c>
      <c r="N392" s="23">
        <v>0</v>
      </c>
      <c r="O392" s="23">
        <v>3710526.1</v>
      </c>
      <c r="P392" s="23">
        <v>3710526.1</v>
      </c>
      <c r="Q392" s="23">
        <v>0</v>
      </c>
    </row>
    <row r="393" spans="5:17" ht="38.25" x14ac:dyDescent="0.2">
      <c r="E393" s="8">
        <f t="shared" si="5"/>
        <v>374</v>
      </c>
      <c r="F393" s="21" t="s">
        <v>633</v>
      </c>
      <c r="G393" s="21" t="s">
        <v>634</v>
      </c>
      <c r="H393" s="22" t="s">
        <v>59</v>
      </c>
      <c r="I393" s="23">
        <v>6000</v>
      </c>
      <c r="J393" s="23">
        <v>6000</v>
      </c>
      <c r="K393" s="23">
        <v>0</v>
      </c>
      <c r="L393" s="23">
        <v>16081309.869999999</v>
      </c>
      <c r="M393" s="23">
        <v>16081309.869999999</v>
      </c>
      <c r="N393" s="23">
        <v>0</v>
      </c>
      <c r="O393" s="23">
        <v>41699385.030000001</v>
      </c>
      <c r="P393" s="23">
        <v>41699385.030000001</v>
      </c>
      <c r="Q393" s="23">
        <v>0</v>
      </c>
    </row>
    <row r="394" spans="5:17" ht="38.25" x14ac:dyDescent="0.2">
      <c r="E394" s="8">
        <f t="shared" si="5"/>
        <v>375</v>
      </c>
      <c r="F394" s="21" t="s">
        <v>635</v>
      </c>
      <c r="G394" s="21" t="s">
        <v>636</v>
      </c>
      <c r="H394" s="22" t="s">
        <v>59</v>
      </c>
      <c r="I394" s="23">
        <v>0</v>
      </c>
      <c r="J394" s="23">
        <v>0</v>
      </c>
      <c r="K394" s="23">
        <v>0</v>
      </c>
      <c r="L394" s="23">
        <v>200518.23</v>
      </c>
      <c r="M394" s="23">
        <v>200518.23</v>
      </c>
      <c r="N394" s="23">
        <v>0</v>
      </c>
      <c r="O394" s="23">
        <v>414948.94</v>
      </c>
      <c r="P394" s="23">
        <v>414948.94</v>
      </c>
      <c r="Q394" s="23">
        <v>0</v>
      </c>
    </row>
    <row r="395" spans="5:17" ht="25.5" x14ac:dyDescent="0.2">
      <c r="E395" s="8">
        <f t="shared" si="5"/>
        <v>376</v>
      </c>
      <c r="F395" s="21" t="s">
        <v>637</v>
      </c>
      <c r="G395" s="21" t="s">
        <v>638</v>
      </c>
      <c r="H395" s="22"/>
      <c r="I395" s="23">
        <v>20279.91</v>
      </c>
      <c r="J395" s="23">
        <v>20279.91</v>
      </c>
      <c r="K395" s="23">
        <v>0</v>
      </c>
      <c r="L395" s="23">
        <v>34262080.560000002</v>
      </c>
      <c r="M395" s="23">
        <v>34262080.560000002</v>
      </c>
      <c r="N395" s="23">
        <v>0</v>
      </c>
      <c r="O395" s="23">
        <v>78013771.519999996</v>
      </c>
      <c r="P395" s="23">
        <v>78013771.519999996</v>
      </c>
      <c r="Q395" s="23">
        <v>0</v>
      </c>
    </row>
    <row r="396" spans="5:17" x14ac:dyDescent="0.2">
      <c r="E396" s="8">
        <f t="shared" si="5"/>
        <v>377</v>
      </c>
      <c r="F396" s="21" t="s">
        <v>639</v>
      </c>
      <c r="G396" s="21" t="s">
        <v>640</v>
      </c>
      <c r="H396" s="22"/>
      <c r="I396" s="23">
        <v>20374.41</v>
      </c>
      <c r="J396" s="23">
        <v>20374.41</v>
      </c>
      <c r="K396" s="23">
        <v>0</v>
      </c>
      <c r="L396" s="23">
        <v>36102192.299999997</v>
      </c>
      <c r="M396" s="23">
        <v>36102192.299999997</v>
      </c>
      <c r="N396" s="23">
        <v>0</v>
      </c>
      <c r="O396" s="23">
        <v>81786646.299999997</v>
      </c>
      <c r="P396" s="23">
        <v>81786646.299999997</v>
      </c>
      <c r="Q396" s="23">
        <v>0</v>
      </c>
    </row>
    <row r="397" spans="5:17" ht="63.75" x14ac:dyDescent="0.2">
      <c r="E397" s="8">
        <f t="shared" si="5"/>
        <v>378</v>
      </c>
      <c r="F397" s="21" t="s">
        <v>641</v>
      </c>
      <c r="G397" s="21" t="s">
        <v>642</v>
      </c>
      <c r="H397" s="22" t="s">
        <v>59</v>
      </c>
      <c r="I397" s="23">
        <v>0</v>
      </c>
      <c r="J397" s="23">
        <v>0</v>
      </c>
      <c r="K397" s="23">
        <v>0</v>
      </c>
      <c r="L397" s="23">
        <v>1183819.6399999999</v>
      </c>
      <c r="M397" s="23">
        <v>1183819.6399999999</v>
      </c>
      <c r="N397" s="23">
        <v>0</v>
      </c>
      <c r="O397" s="23">
        <v>2202101.7999999998</v>
      </c>
      <c r="P397" s="23">
        <v>2202101.7999999998</v>
      </c>
      <c r="Q397" s="23">
        <v>0</v>
      </c>
    </row>
    <row r="398" spans="5:17" ht="25.5" x14ac:dyDescent="0.2">
      <c r="E398" s="8">
        <f t="shared" si="5"/>
        <v>379</v>
      </c>
      <c r="F398" s="21" t="s">
        <v>643</v>
      </c>
      <c r="G398" s="21" t="s">
        <v>644</v>
      </c>
      <c r="H398" s="22"/>
      <c r="I398" s="23">
        <v>0</v>
      </c>
      <c r="J398" s="23">
        <v>0</v>
      </c>
      <c r="K398" s="23">
        <v>0</v>
      </c>
      <c r="L398" s="23">
        <v>1183819.6399999999</v>
      </c>
      <c r="M398" s="23">
        <v>1183819.6399999999</v>
      </c>
      <c r="N398" s="23">
        <v>0</v>
      </c>
      <c r="O398" s="23">
        <v>2202101.7999999998</v>
      </c>
      <c r="P398" s="23">
        <v>2202101.7999999998</v>
      </c>
      <c r="Q398" s="23">
        <v>0</v>
      </c>
    </row>
    <row r="399" spans="5:17" ht="25.5" x14ac:dyDescent="0.2">
      <c r="E399" s="8">
        <f t="shared" si="5"/>
        <v>380</v>
      </c>
      <c r="F399" s="21" t="s">
        <v>645</v>
      </c>
      <c r="G399" s="21" t="s">
        <v>644</v>
      </c>
      <c r="H399" s="22"/>
      <c r="I399" s="23">
        <v>0</v>
      </c>
      <c r="J399" s="23">
        <v>0</v>
      </c>
      <c r="K399" s="23">
        <v>0</v>
      </c>
      <c r="L399" s="23">
        <v>1183819.6399999999</v>
      </c>
      <c r="M399" s="23">
        <v>1183819.6399999999</v>
      </c>
      <c r="N399" s="23">
        <v>0</v>
      </c>
      <c r="O399" s="23">
        <v>2202101.7999999998</v>
      </c>
      <c r="P399" s="23">
        <v>2202101.7999999998</v>
      </c>
      <c r="Q399" s="23">
        <v>0</v>
      </c>
    </row>
    <row r="400" spans="5:17" x14ac:dyDescent="0.2">
      <c r="E400" s="8">
        <f t="shared" si="5"/>
        <v>381</v>
      </c>
      <c r="F400" s="21" t="s">
        <v>646</v>
      </c>
      <c r="G400" s="21"/>
      <c r="H400" s="22"/>
      <c r="I400" s="23">
        <v>919601973.05999994</v>
      </c>
      <c r="J400" s="23">
        <v>919601973.05999994</v>
      </c>
      <c r="K400" s="23">
        <v>0</v>
      </c>
      <c r="L400" s="23">
        <v>1139269525.9000001</v>
      </c>
      <c r="M400" s="23">
        <v>1139269525.9000001</v>
      </c>
      <c r="N400" s="23">
        <v>0</v>
      </c>
      <c r="O400" s="23">
        <v>502307980.33999997</v>
      </c>
      <c r="P400" s="23">
        <v>502307980.33999997</v>
      </c>
      <c r="Q400" s="23">
        <v>0</v>
      </c>
    </row>
    <row r="401" spans="5:17" x14ac:dyDescent="0.2">
      <c r="E401" s="8">
        <f t="shared" si="5"/>
        <v>382</v>
      </c>
      <c r="F401" s="21" t="s">
        <v>647</v>
      </c>
      <c r="G401" s="21" t="s">
        <v>648</v>
      </c>
      <c r="H401" s="22"/>
      <c r="I401" s="23"/>
      <c r="J401" s="23"/>
      <c r="K401" s="23"/>
      <c r="L401" s="23"/>
      <c r="M401" s="23"/>
      <c r="N401" s="23"/>
      <c r="O401" s="23"/>
      <c r="P401" s="23"/>
      <c r="Q401" s="23"/>
    </row>
    <row r="402" spans="5:17" ht="51" x14ac:dyDescent="0.2">
      <c r="E402" s="8">
        <f t="shared" si="5"/>
        <v>383</v>
      </c>
      <c r="F402" s="21" t="s">
        <v>649</v>
      </c>
      <c r="G402" s="21" t="s">
        <v>650</v>
      </c>
      <c r="H402" s="22" t="s">
        <v>35</v>
      </c>
      <c r="I402" s="23">
        <v>139041.07999999999</v>
      </c>
      <c r="J402" s="23">
        <v>139041.07999999999</v>
      </c>
      <c r="K402" s="23">
        <v>0</v>
      </c>
      <c r="L402" s="23">
        <v>0</v>
      </c>
      <c r="M402" s="23">
        <v>0</v>
      </c>
      <c r="N402" s="23">
        <v>0</v>
      </c>
      <c r="O402" s="23">
        <v>652739.79</v>
      </c>
      <c r="P402" s="23">
        <v>652739.79</v>
      </c>
      <c r="Q402" s="23">
        <v>0</v>
      </c>
    </row>
    <row r="403" spans="5:17" ht="63.75" x14ac:dyDescent="0.2">
      <c r="E403" s="8">
        <f t="shared" si="5"/>
        <v>384</v>
      </c>
      <c r="F403" s="21" t="s">
        <v>651</v>
      </c>
      <c r="G403" s="21" t="s">
        <v>652</v>
      </c>
      <c r="H403" s="22" t="s">
        <v>35</v>
      </c>
      <c r="I403" s="23">
        <v>1319526.05</v>
      </c>
      <c r="J403" s="23">
        <v>1319526.05</v>
      </c>
      <c r="K403" s="23">
        <v>0</v>
      </c>
      <c r="L403" s="23">
        <v>29.92</v>
      </c>
      <c r="M403" s="23">
        <v>29.92</v>
      </c>
      <c r="N403" s="23">
        <v>0</v>
      </c>
      <c r="O403" s="23">
        <v>2380690</v>
      </c>
      <c r="P403" s="23">
        <v>2380690</v>
      </c>
      <c r="Q403" s="23">
        <v>0</v>
      </c>
    </row>
    <row r="404" spans="5:17" ht="38.25" x14ac:dyDescent="0.2">
      <c r="E404" s="8">
        <f t="shared" ref="E404:E467" si="6">ROW($E404)-19</f>
        <v>385</v>
      </c>
      <c r="F404" s="21" t="s">
        <v>653</v>
      </c>
      <c r="G404" s="21" t="s">
        <v>654</v>
      </c>
      <c r="H404" s="22"/>
      <c r="I404" s="23">
        <v>1458567.13</v>
      </c>
      <c r="J404" s="23">
        <v>1458567.13</v>
      </c>
      <c r="K404" s="23">
        <v>0</v>
      </c>
      <c r="L404" s="23">
        <v>29.92</v>
      </c>
      <c r="M404" s="23">
        <v>29.92</v>
      </c>
      <c r="N404" s="23">
        <v>0</v>
      </c>
      <c r="O404" s="23">
        <v>3033429.79</v>
      </c>
      <c r="P404" s="23">
        <v>3033429.79</v>
      </c>
      <c r="Q404" s="23">
        <v>0</v>
      </c>
    </row>
    <row r="405" spans="5:17" ht="89.25" x14ac:dyDescent="0.2">
      <c r="E405" s="8">
        <f t="shared" si="6"/>
        <v>386</v>
      </c>
      <c r="F405" s="21" t="s">
        <v>655</v>
      </c>
      <c r="G405" s="21" t="s">
        <v>656</v>
      </c>
      <c r="H405" s="22" t="s">
        <v>35</v>
      </c>
      <c r="I405" s="23">
        <v>25463329.719999999</v>
      </c>
      <c r="J405" s="23">
        <v>25463329.719999999</v>
      </c>
      <c r="K405" s="23">
        <v>0</v>
      </c>
      <c r="L405" s="23">
        <v>0</v>
      </c>
      <c r="M405" s="23">
        <v>0</v>
      </c>
      <c r="N405" s="23">
        <v>0</v>
      </c>
      <c r="O405" s="23">
        <v>57720923</v>
      </c>
      <c r="P405" s="23">
        <v>57720923</v>
      </c>
      <c r="Q405" s="23">
        <v>0</v>
      </c>
    </row>
    <row r="406" spans="5:17" ht="89.25" x14ac:dyDescent="0.2">
      <c r="E406" s="8">
        <f t="shared" si="6"/>
        <v>387</v>
      </c>
      <c r="F406" s="21" t="s">
        <v>657</v>
      </c>
      <c r="G406" s="21" t="s">
        <v>658</v>
      </c>
      <c r="H406" s="22" t="s">
        <v>35</v>
      </c>
      <c r="I406" s="23">
        <v>45984912.149999999</v>
      </c>
      <c r="J406" s="23">
        <v>45984912.149999999</v>
      </c>
      <c r="K406" s="23">
        <v>0</v>
      </c>
      <c r="L406" s="23">
        <v>1766037.98</v>
      </c>
      <c r="M406" s="23">
        <v>1766037.98</v>
      </c>
      <c r="N406" s="23">
        <v>0</v>
      </c>
      <c r="O406" s="23">
        <v>100492311.34</v>
      </c>
      <c r="P406" s="23">
        <v>100492311.34</v>
      </c>
      <c r="Q406" s="23">
        <v>0</v>
      </c>
    </row>
    <row r="407" spans="5:17" ht="51" x14ac:dyDescent="0.2">
      <c r="E407" s="8">
        <f t="shared" si="6"/>
        <v>388</v>
      </c>
      <c r="F407" s="21" t="s">
        <v>659</v>
      </c>
      <c r="G407" s="21" t="s">
        <v>660</v>
      </c>
      <c r="H407" s="22" t="s">
        <v>35</v>
      </c>
      <c r="I407" s="23">
        <v>240194.69</v>
      </c>
      <c r="J407" s="23">
        <v>240194.69</v>
      </c>
      <c r="K407" s="23">
        <v>0</v>
      </c>
      <c r="L407" s="23">
        <v>0</v>
      </c>
      <c r="M407" s="23">
        <v>0</v>
      </c>
      <c r="N407" s="23">
        <v>0</v>
      </c>
      <c r="O407" s="23">
        <v>525667.12</v>
      </c>
      <c r="P407" s="23">
        <v>525667.12</v>
      </c>
      <c r="Q407" s="23">
        <v>0</v>
      </c>
    </row>
    <row r="408" spans="5:17" ht="89.25" x14ac:dyDescent="0.2">
      <c r="E408" s="8">
        <f t="shared" si="6"/>
        <v>389</v>
      </c>
      <c r="F408" s="21" t="s">
        <v>661</v>
      </c>
      <c r="G408" s="21" t="s">
        <v>662</v>
      </c>
      <c r="H408" s="22"/>
      <c r="I408" s="23">
        <v>71688436.560000002</v>
      </c>
      <c r="J408" s="23">
        <v>71688436.560000002</v>
      </c>
      <c r="K408" s="23">
        <v>0</v>
      </c>
      <c r="L408" s="23">
        <v>1766037.98</v>
      </c>
      <c r="M408" s="23">
        <v>1766037.98</v>
      </c>
      <c r="N408" s="23">
        <v>0</v>
      </c>
      <c r="O408" s="23">
        <v>158738901.46000001</v>
      </c>
      <c r="P408" s="23">
        <v>158738901.46000001</v>
      </c>
      <c r="Q408" s="23">
        <v>0</v>
      </c>
    </row>
    <row r="409" spans="5:17" ht="38.25" x14ac:dyDescent="0.2">
      <c r="E409" s="8">
        <f t="shared" si="6"/>
        <v>390</v>
      </c>
      <c r="F409" s="21" t="s">
        <v>663</v>
      </c>
      <c r="G409" s="21" t="s">
        <v>664</v>
      </c>
      <c r="H409" s="22" t="s">
        <v>35</v>
      </c>
      <c r="I409" s="23">
        <v>1677723</v>
      </c>
      <c r="J409" s="23">
        <v>1677723</v>
      </c>
      <c r="K409" s="23">
        <v>0</v>
      </c>
      <c r="L409" s="23">
        <v>0</v>
      </c>
      <c r="M409" s="23">
        <v>0</v>
      </c>
      <c r="N409" s="23">
        <v>0</v>
      </c>
      <c r="O409" s="23">
        <v>3585783.04</v>
      </c>
      <c r="P409" s="23">
        <v>3585783.04</v>
      </c>
      <c r="Q409" s="23">
        <v>0</v>
      </c>
    </row>
    <row r="410" spans="5:17" ht="38.25" x14ac:dyDescent="0.2">
      <c r="E410" s="8">
        <f t="shared" si="6"/>
        <v>391</v>
      </c>
      <c r="F410" s="21" t="s">
        <v>665</v>
      </c>
      <c r="G410" s="21" t="s">
        <v>666</v>
      </c>
      <c r="H410" s="22" t="s">
        <v>35</v>
      </c>
      <c r="I410" s="23">
        <v>18869517.420000002</v>
      </c>
      <c r="J410" s="23">
        <v>18869517.420000002</v>
      </c>
      <c r="K410" s="23">
        <v>0</v>
      </c>
      <c r="L410" s="23">
        <v>786093.8</v>
      </c>
      <c r="M410" s="23">
        <v>786093.8</v>
      </c>
      <c r="N410" s="23">
        <v>0</v>
      </c>
      <c r="O410" s="23">
        <v>38303712.399999999</v>
      </c>
      <c r="P410" s="23">
        <v>38303712.399999999</v>
      </c>
      <c r="Q410" s="23">
        <v>0</v>
      </c>
    </row>
    <row r="411" spans="5:17" ht="63.75" x14ac:dyDescent="0.2">
      <c r="E411" s="8">
        <f t="shared" si="6"/>
        <v>392</v>
      </c>
      <c r="F411" s="21" t="s">
        <v>667</v>
      </c>
      <c r="G411" s="21" t="s">
        <v>668</v>
      </c>
      <c r="H411" s="22" t="s">
        <v>35</v>
      </c>
      <c r="I411" s="23">
        <v>2391.42</v>
      </c>
      <c r="J411" s="23">
        <v>2391.42</v>
      </c>
      <c r="K411" s="23">
        <v>0</v>
      </c>
      <c r="L411" s="23">
        <v>0</v>
      </c>
      <c r="M411" s="23">
        <v>0</v>
      </c>
      <c r="N411" s="23">
        <v>0</v>
      </c>
      <c r="O411" s="23">
        <v>5200.76</v>
      </c>
      <c r="P411" s="23">
        <v>5200.76</v>
      </c>
      <c r="Q411" s="23">
        <v>0</v>
      </c>
    </row>
    <row r="412" spans="5:17" ht="38.25" x14ac:dyDescent="0.2">
      <c r="E412" s="8">
        <f t="shared" si="6"/>
        <v>393</v>
      </c>
      <c r="F412" s="21" t="s">
        <v>669</v>
      </c>
      <c r="G412" s="21" t="s">
        <v>670</v>
      </c>
      <c r="H412" s="22"/>
      <c r="I412" s="23">
        <v>20549631.84</v>
      </c>
      <c r="J412" s="23">
        <v>20549631.84</v>
      </c>
      <c r="K412" s="23">
        <v>0</v>
      </c>
      <c r="L412" s="23">
        <v>786093.8</v>
      </c>
      <c r="M412" s="23">
        <v>786093.8</v>
      </c>
      <c r="N412" s="23">
        <v>0</v>
      </c>
      <c r="O412" s="23">
        <v>41894696.200000003</v>
      </c>
      <c r="P412" s="23">
        <v>41894696.200000003</v>
      </c>
      <c r="Q412" s="23">
        <v>0</v>
      </c>
    </row>
    <row r="413" spans="5:17" ht="89.25" x14ac:dyDescent="0.2">
      <c r="E413" s="8">
        <f t="shared" si="6"/>
        <v>394</v>
      </c>
      <c r="F413" s="21" t="s">
        <v>671</v>
      </c>
      <c r="G413" s="21" t="s">
        <v>672</v>
      </c>
      <c r="H413" s="22" t="s">
        <v>35</v>
      </c>
      <c r="I413" s="23">
        <v>1024897.95</v>
      </c>
      <c r="J413" s="23">
        <v>1024897.95</v>
      </c>
      <c r="K413" s="23">
        <v>0</v>
      </c>
      <c r="L413" s="23">
        <v>335.04</v>
      </c>
      <c r="M413" s="23">
        <v>335.04</v>
      </c>
      <c r="N413" s="23">
        <v>0</v>
      </c>
      <c r="O413" s="23">
        <v>2056246.23</v>
      </c>
      <c r="P413" s="23">
        <v>2056246.23</v>
      </c>
      <c r="Q413" s="23">
        <v>0</v>
      </c>
    </row>
    <row r="414" spans="5:17" ht="89.25" x14ac:dyDescent="0.2">
      <c r="E414" s="8">
        <f t="shared" si="6"/>
        <v>395</v>
      </c>
      <c r="F414" s="21" t="s">
        <v>673</v>
      </c>
      <c r="G414" s="21" t="s">
        <v>672</v>
      </c>
      <c r="H414" s="22"/>
      <c r="I414" s="23">
        <v>1024897.95</v>
      </c>
      <c r="J414" s="23">
        <v>1024897.95</v>
      </c>
      <c r="K414" s="23">
        <v>0</v>
      </c>
      <c r="L414" s="23">
        <v>335.04</v>
      </c>
      <c r="M414" s="23">
        <v>335.04</v>
      </c>
      <c r="N414" s="23">
        <v>0</v>
      </c>
      <c r="O414" s="23">
        <v>2056246.23</v>
      </c>
      <c r="P414" s="23">
        <v>2056246.23</v>
      </c>
      <c r="Q414" s="23">
        <v>0</v>
      </c>
    </row>
    <row r="415" spans="5:17" ht="51" x14ac:dyDescent="0.2">
      <c r="E415" s="8">
        <f t="shared" si="6"/>
        <v>396</v>
      </c>
      <c r="F415" s="21" t="s">
        <v>674</v>
      </c>
      <c r="G415" s="21" t="s">
        <v>675</v>
      </c>
      <c r="H415" s="22" t="s">
        <v>35</v>
      </c>
      <c r="I415" s="23">
        <v>619726.37</v>
      </c>
      <c r="J415" s="23">
        <v>619726.37</v>
      </c>
      <c r="K415" s="23">
        <v>0</v>
      </c>
      <c r="L415" s="23">
        <v>0</v>
      </c>
      <c r="M415" s="23">
        <v>0</v>
      </c>
      <c r="N415" s="23">
        <v>0</v>
      </c>
      <c r="O415" s="23">
        <v>1124777.17</v>
      </c>
      <c r="P415" s="23">
        <v>1124777.17</v>
      </c>
      <c r="Q415" s="23">
        <v>0</v>
      </c>
    </row>
    <row r="416" spans="5:17" ht="51" x14ac:dyDescent="0.2">
      <c r="E416" s="8">
        <f t="shared" si="6"/>
        <v>397</v>
      </c>
      <c r="F416" s="21" t="s">
        <v>676</v>
      </c>
      <c r="G416" s="21" t="s">
        <v>677</v>
      </c>
      <c r="H416" s="22" t="s">
        <v>35</v>
      </c>
      <c r="I416" s="23">
        <v>2372434.6800000002</v>
      </c>
      <c r="J416" s="23">
        <v>2372434.6800000002</v>
      </c>
      <c r="K416" s="23">
        <v>0</v>
      </c>
      <c r="L416" s="23">
        <v>255971.15</v>
      </c>
      <c r="M416" s="23">
        <v>255971.15</v>
      </c>
      <c r="N416" s="23">
        <v>0</v>
      </c>
      <c r="O416" s="23">
        <v>4790359.8899999997</v>
      </c>
      <c r="P416" s="23">
        <v>4790359.8899999997</v>
      </c>
      <c r="Q416" s="23">
        <v>0</v>
      </c>
    </row>
    <row r="417" spans="5:17" ht="63.75" x14ac:dyDescent="0.2">
      <c r="E417" s="8">
        <f t="shared" si="6"/>
        <v>398</v>
      </c>
      <c r="F417" s="21" t="s">
        <v>678</v>
      </c>
      <c r="G417" s="21" t="s">
        <v>679</v>
      </c>
      <c r="H417" s="22"/>
      <c r="I417" s="23">
        <v>2992161.05</v>
      </c>
      <c r="J417" s="23">
        <v>2992161.05</v>
      </c>
      <c r="K417" s="23">
        <v>0</v>
      </c>
      <c r="L417" s="23">
        <v>255971.15</v>
      </c>
      <c r="M417" s="23">
        <v>255971.15</v>
      </c>
      <c r="N417" s="23">
        <v>0</v>
      </c>
      <c r="O417" s="23">
        <v>5915137.0599999996</v>
      </c>
      <c r="P417" s="23">
        <v>5915137.0599999996</v>
      </c>
      <c r="Q417" s="23">
        <v>0</v>
      </c>
    </row>
    <row r="418" spans="5:17" x14ac:dyDescent="0.2">
      <c r="E418" s="8">
        <f t="shared" si="6"/>
        <v>399</v>
      </c>
      <c r="F418" s="21" t="s">
        <v>680</v>
      </c>
      <c r="G418" s="21" t="s">
        <v>681</v>
      </c>
      <c r="H418" s="22"/>
      <c r="I418" s="23">
        <v>97713694.530000001</v>
      </c>
      <c r="J418" s="23">
        <v>97713694.530000001</v>
      </c>
      <c r="K418" s="23">
        <v>0</v>
      </c>
      <c r="L418" s="23">
        <v>2808467.89</v>
      </c>
      <c r="M418" s="23">
        <v>2808467.89</v>
      </c>
      <c r="N418" s="23">
        <v>0</v>
      </c>
      <c r="O418" s="23">
        <v>211638410.74000001</v>
      </c>
      <c r="P418" s="23">
        <v>211638410.74000001</v>
      </c>
      <c r="Q418" s="23">
        <v>0</v>
      </c>
    </row>
    <row r="419" spans="5:17" ht="38.25" x14ac:dyDescent="0.2">
      <c r="E419" s="8">
        <f t="shared" si="6"/>
        <v>400</v>
      </c>
      <c r="F419" s="21" t="s">
        <v>682</v>
      </c>
      <c r="G419" s="21" t="s">
        <v>683</v>
      </c>
      <c r="H419" s="22" t="s">
        <v>35</v>
      </c>
      <c r="I419" s="23">
        <v>492507.1</v>
      </c>
      <c r="J419" s="23">
        <v>492507.1</v>
      </c>
      <c r="K419" s="23">
        <v>0</v>
      </c>
      <c r="L419" s="23">
        <v>522.38</v>
      </c>
      <c r="M419" s="23">
        <v>522.38</v>
      </c>
      <c r="N419" s="23">
        <v>0</v>
      </c>
      <c r="O419" s="23">
        <v>1032342.91</v>
      </c>
      <c r="P419" s="23">
        <v>1032342.91</v>
      </c>
      <c r="Q419" s="23">
        <v>0</v>
      </c>
    </row>
    <row r="420" spans="5:17" x14ac:dyDescent="0.2">
      <c r="E420" s="8">
        <f t="shared" si="6"/>
        <v>401</v>
      </c>
      <c r="F420" s="21" t="s">
        <v>684</v>
      </c>
      <c r="G420" s="21" t="s">
        <v>685</v>
      </c>
      <c r="H420" s="22" t="s">
        <v>35</v>
      </c>
      <c r="I420" s="23">
        <v>17060074.699999999</v>
      </c>
      <c r="J420" s="23">
        <v>17060074.699999999</v>
      </c>
      <c r="K420" s="23">
        <v>0</v>
      </c>
      <c r="L420" s="23">
        <v>0</v>
      </c>
      <c r="M420" s="23">
        <v>0</v>
      </c>
      <c r="N420" s="23">
        <v>0</v>
      </c>
      <c r="O420" s="23">
        <v>38006497.049999997</v>
      </c>
      <c r="P420" s="23">
        <v>38006497.049999997</v>
      </c>
      <c r="Q420" s="23">
        <v>0</v>
      </c>
    </row>
    <row r="421" spans="5:17" ht="63.75" x14ac:dyDescent="0.2">
      <c r="E421" s="8">
        <f t="shared" si="6"/>
        <v>402</v>
      </c>
      <c r="F421" s="21" t="s">
        <v>686</v>
      </c>
      <c r="G421" s="21" t="s">
        <v>687</v>
      </c>
      <c r="H421" s="22" t="s">
        <v>35</v>
      </c>
      <c r="I421" s="23">
        <v>522224.96</v>
      </c>
      <c r="J421" s="23">
        <v>522224.96</v>
      </c>
      <c r="K421" s="23">
        <v>0</v>
      </c>
      <c r="L421" s="23">
        <v>14613.07</v>
      </c>
      <c r="M421" s="23">
        <v>14613.07</v>
      </c>
      <c r="N421" s="23">
        <v>0</v>
      </c>
      <c r="O421" s="23">
        <v>1068848.77</v>
      </c>
      <c r="P421" s="23">
        <v>1068848.77</v>
      </c>
      <c r="Q421" s="23">
        <v>0</v>
      </c>
    </row>
    <row r="422" spans="5:17" x14ac:dyDescent="0.2">
      <c r="E422" s="8">
        <f t="shared" si="6"/>
        <v>403</v>
      </c>
      <c r="F422" s="21" t="s">
        <v>688</v>
      </c>
      <c r="G422" s="21" t="s">
        <v>685</v>
      </c>
      <c r="H422" s="22"/>
      <c r="I422" s="23">
        <v>18074806.760000002</v>
      </c>
      <c r="J422" s="23">
        <v>18074806.760000002</v>
      </c>
      <c r="K422" s="23">
        <v>0</v>
      </c>
      <c r="L422" s="23">
        <v>15135.45</v>
      </c>
      <c r="M422" s="23">
        <v>15135.45</v>
      </c>
      <c r="N422" s="23">
        <v>0</v>
      </c>
      <c r="O422" s="23">
        <v>40107688.729999997</v>
      </c>
      <c r="P422" s="23">
        <v>40107688.729999997</v>
      </c>
      <c r="Q422" s="23">
        <v>0</v>
      </c>
    </row>
    <row r="423" spans="5:17" x14ac:dyDescent="0.2">
      <c r="E423" s="8">
        <f t="shared" si="6"/>
        <v>404</v>
      </c>
      <c r="F423" s="21" t="s">
        <v>689</v>
      </c>
      <c r="G423" s="21" t="s">
        <v>681</v>
      </c>
      <c r="H423" s="22"/>
      <c r="I423" s="23">
        <v>18074806.760000002</v>
      </c>
      <c r="J423" s="23">
        <v>18074806.760000002</v>
      </c>
      <c r="K423" s="23">
        <v>0</v>
      </c>
      <c r="L423" s="23">
        <v>15135.45</v>
      </c>
      <c r="M423" s="23">
        <v>15135.45</v>
      </c>
      <c r="N423" s="23">
        <v>0</v>
      </c>
      <c r="O423" s="23">
        <v>40107688.729999997</v>
      </c>
      <c r="P423" s="23">
        <v>40107688.729999997</v>
      </c>
      <c r="Q423" s="23">
        <v>0</v>
      </c>
    </row>
    <row r="424" spans="5:17" x14ac:dyDescent="0.2">
      <c r="E424" s="8">
        <f t="shared" si="6"/>
        <v>405</v>
      </c>
      <c r="F424" s="21" t="s">
        <v>690</v>
      </c>
      <c r="G424" s="21" t="s">
        <v>691</v>
      </c>
      <c r="H424" s="22" t="s">
        <v>35</v>
      </c>
      <c r="I424" s="23">
        <v>241422.25</v>
      </c>
      <c r="J424" s="23">
        <v>241422.25</v>
      </c>
      <c r="K424" s="23">
        <v>0</v>
      </c>
      <c r="L424" s="23">
        <v>0</v>
      </c>
      <c r="M424" s="23">
        <v>0</v>
      </c>
      <c r="N424" s="23">
        <v>0</v>
      </c>
      <c r="O424" s="23">
        <v>491229.86</v>
      </c>
      <c r="P424" s="23">
        <v>491229.86</v>
      </c>
      <c r="Q424" s="23">
        <v>0</v>
      </c>
    </row>
    <row r="425" spans="5:17" ht="25.5" x14ac:dyDescent="0.2">
      <c r="E425" s="8">
        <f t="shared" si="6"/>
        <v>406</v>
      </c>
      <c r="F425" s="21" t="s">
        <v>692</v>
      </c>
      <c r="G425" s="21" t="s">
        <v>693</v>
      </c>
      <c r="H425" s="22" t="s">
        <v>35</v>
      </c>
      <c r="I425" s="23">
        <v>398361.63</v>
      </c>
      <c r="J425" s="23">
        <v>398361.63</v>
      </c>
      <c r="K425" s="23">
        <v>0</v>
      </c>
      <c r="L425" s="23">
        <v>0</v>
      </c>
      <c r="M425" s="23">
        <v>0</v>
      </c>
      <c r="N425" s="23">
        <v>0</v>
      </c>
      <c r="O425" s="23">
        <v>809981.27</v>
      </c>
      <c r="P425" s="23">
        <v>809981.27</v>
      </c>
      <c r="Q425" s="23">
        <v>0</v>
      </c>
    </row>
    <row r="426" spans="5:17" ht="25.5" x14ac:dyDescent="0.2">
      <c r="E426" s="8">
        <f t="shared" si="6"/>
        <v>407</v>
      </c>
      <c r="F426" s="21" t="s">
        <v>694</v>
      </c>
      <c r="G426" s="21" t="s">
        <v>695</v>
      </c>
      <c r="H426" s="22"/>
      <c r="I426" s="23">
        <v>639783.88</v>
      </c>
      <c r="J426" s="23">
        <v>639783.88</v>
      </c>
      <c r="K426" s="23">
        <v>0</v>
      </c>
      <c r="L426" s="23">
        <v>0</v>
      </c>
      <c r="M426" s="23">
        <v>0</v>
      </c>
      <c r="N426" s="23">
        <v>0</v>
      </c>
      <c r="O426" s="23">
        <v>1301211.1299999999</v>
      </c>
      <c r="P426" s="23">
        <v>1301211.1299999999</v>
      </c>
      <c r="Q426" s="23">
        <v>0</v>
      </c>
    </row>
    <row r="427" spans="5:17" ht="76.5" x14ac:dyDescent="0.2">
      <c r="E427" s="8">
        <f t="shared" si="6"/>
        <v>408</v>
      </c>
      <c r="F427" s="21" t="s">
        <v>696</v>
      </c>
      <c r="G427" s="21" t="s">
        <v>697</v>
      </c>
      <c r="H427" s="22" t="s">
        <v>35</v>
      </c>
      <c r="I427" s="23">
        <v>0</v>
      </c>
      <c r="J427" s="23">
        <v>0</v>
      </c>
      <c r="K427" s="23">
        <v>0</v>
      </c>
      <c r="L427" s="23">
        <v>0</v>
      </c>
      <c r="M427" s="23">
        <v>0</v>
      </c>
      <c r="N427" s="23">
        <v>0</v>
      </c>
      <c r="O427" s="23">
        <v>9256.65</v>
      </c>
      <c r="P427" s="23">
        <v>9256.65</v>
      </c>
      <c r="Q427" s="23">
        <v>0</v>
      </c>
    </row>
    <row r="428" spans="5:17" ht="25.5" x14ac:dyDescent="0.2">
      <c r="E428" s="8">
        <f t="shared" si="6"/>
        <v>409</v>
      </c>
      <c r="F428" s="21" t="s">
        <v>698</v>
      </c>
      <c r="G428" s="21" t="s">
        <v>699</v>
      </c>
      <c r="H428" s="22" t="s">
        <v>35</v>
      </c>
      <c r="I428" s="23">
        <v>177328.37</v>
      </c>
      <c r="J428" s="23">
        <v>177328.37</v>
      </c>
      <c r="K428" s="23">
        <v>0</v>
      </c>
      <c r="L428" s="23">
        <v>0</v>
      </c>
      <c r="M428" s="23">
        <v>0</v>
      </c>
      <c r="N428" s="23">
        <v>0</v>
      </c>
      <c r="O428" s="23">
        <v>229276.59</v>
      </c>
      <c r="P428" s="23">
        <v>229276.59</v>
      </c>
      <c r="Q428" s="23">
        <v>0</v>
      </c>
    </row>
    <row r="429" spans="5:17" x14ac:dyDescent="0.2">
      <c r="E429" s="8">
        <f t="shared" si="6"/>
        <v>410</v>
      </c>
      <c r="F429" s="21" t="s">
        <v>700</v>
      </c>
      <c r="G429" s="21" t="s">
        <v>701</v>
      </c>
      <c r="H429" s="22" t="s">
        <v>35</v>
      </c>
      <c r="I429" s="23">
        <v>0</v>
      </c>
      <c r="J429" s="23">
        <v>0</v>
      </c>
      <c r="K429" s="23">
        <v>0</v>
      </c>
      <c r="L429" s="23">
        <v>0</v>
      </c>
      <c r="M429" s="23">
        <v>0</v>
      </c>
      <c r="N429" s="23">
        <v>0</v>
      </c>
      <c r="O429" s="23">
        <v>360000</v>
      </c>
      <c r="P429" s="23">
        <v>360000</v>
      </c>
      <c r="Q429" s="23">
        <v>0</v>
      </c>
    </row>
    <row r="430" spans="5:17" ht="25.5" x14ac:dyDescent="0.2">
      <c r="E430" s="8">
        <f t="shared" si="6"/>
        <v>411</v>
      </c>
      <c r="F430" s="21" t="s">
        <v>702</v>
      </c>
      <c r="G430" s="21" t="s">
        <v>703</v>
      </c>
      <c r="H430" s="22" t="s">
        <v>35</v>
      </c>
      <c r="I430" s="23">
        <v>56114.57</v>
      </c>
      <c r="J430" s="23">
        <v>56114.57</v>
      </c>
      <c r="K430" s="23">
        <v>0</v>
      </c>
      <c r="L430" s="23">
        <v>0</v>
      </c>
      <c r="M430" s="23">
        <v>0</v>
      </c>
      <c r="N430" s="23">
        <v>0</v>
      </c>
      <c r="O430" s="23">
        <v>89790.57</v>
      </c>
      <c r="P430" s="23">
        <v>89790.57</v>
      </c>
      <c r="Q430" s="23">
        <v>0</v>
      </c>
    </row>
    <row r="431" spans="5:17" ht="51" x14ac:dyDescent="0.2">
      <c r="E431" s="8">
        <f t="shared" si="6"/>
        <v>412</v>
      </c>
      <c r="F431" s="21" t="s">
        <v>704</v>
      </c>
      <c r="G431" s="21" t="s">
        <v>705</v>
      </c>
      <c r="H431" s="22" t="s">
        <v>35</v>
      </c>
      <c r="I431" s="23">
        <v>304795.34000000003</v>
      </c>
      <c r="J431" s="23">
        <v>304795.34000000003</v>
      </c>
      <c r="K431" s="23">
        <v>0</v>
      </c>
      <c r="L431" s="23">
        <v>0</v>
      </c>
      <c r="M431" s="23">
        <v>0</v>
      </c>
      <c r="N431" s="23">
        <v>0</v>
      </c>
      <c r="O431" s="23">
        <v>1244523.1000000001</v>
      </c>
      <c r="P431" s="23">
        <v>1244523.1000000001</v>
      </c>
      <c r="Q431" s="23">
        <v>0</v>
      </c>
    </row>
    <row r="432" spans="5:17" x14ac:dyDescent="0.2">
      <c r="E432" s="8">
        <f t="shared" si="6"/>
        <v>413</v>
      </c>
      <c r="F432" s="21" t="s">
        <v>706</v>
      </c>
      <c r="G432" s="21" t="s">
        <v>707</v>
      </c>
      <c r="H432" s="22" t="s">
        <v>35</v>
      </c>
      <c r="I432" s="23">
        <v>3559729.56</v>
      </c>
      <c r="J432" s="23">
        <v>3559729.56</v>
      </c>
      <c r="K432" s="23">
        <v>0</v>
      </c>
      <c r="L432" s="23">
        <v>0</v>
      </c>
      <c r="M432" s="23">
        <v>0</v>
      </c>
      <c r="N432" s="23">
        <v>0</v>
      </c>
      <c r="O432" s="23">
        <v>6935563.9500000002</v>
      </c>
      <c r="P432" s="23">
        <v>6935563.9500000002</v>
      </c>
      <c r="Q432" s="23">
        <v>0</v>
      </c>
    </row>
    <row r="433" spans="5:17" x14ac:dyDescent="0.2">
      <c r="E433" s="8">
        <f t="shared" si="6"/>
        <v>414</v>
      </c>
      <c r="F433" s="21" t="s">
        <v>708</v>
      </c>
      <c r="G433" s="21" t="s">
        <v>709</v>
      </c>
      <c r="H433" s="22"/>
      <c r="I433" s="23">
        <v>4097967.84</v>
      </c>
      <c r="J433" s="23">
        <v>4097967.84</v>
      </c>
      <c r="K433" s="23">
        <v>0</v>
      </c>
      <c r="L433" s="23">
        <v>0</v>
      </c>
      <c r="M433" s="23">
        <v>0</v>
      </c>
      <c r="N433" s="23">
        <v>0</v>
      </c>
      <c r="O433" s="23">
        <v>8868410.8599999994</v>
      </c>
      <c r="P433" s="23">
        <v>8868410.8599999994</v>
      </c>
      <c r="Q433" s="23">
        <v>0</v>
      </c>
    </row>
    <row r="434" spans="5:17" x14ac:dyDescent="0.2">
      <c r="E434" s="8">
        <f t="shared" si="6"/>
        <v>415</v>
      </c>
      <c r="F434" s="21" t="s">
        <v>710</v>
      </c>
      <c r="G434" s="21" t="s">
        <v>709</v>
      </c>
      <c r="H434" s="22"/>
      <c r="I434" s="23">
        <v>4737751.72</v>
      </c>
      <c r="J434" s="23">
        <v>4737751.72</v>
      </c>
      <c r="K434" s="23">
        <v>0</v>
      </c>
      <c r="L434" s="23">
        <v>0</v>
      </c>
      <c r="M434" s="23">
        <v>0</v>
      </c>
      <c r="N434" s="23">
        <v>0</v>
      </c>
      <c r="O434" s="23">
        <v>10169621.99</v>
      </c>
      <c r="P434" s="23">
        <v>10169621.99</v>
      </c>
      <c r="Q434" s="23">
        <v>0</v>
      </c>
    </row>
    <row r="435" spans="5:17" ht="25.5" x14ac:dyDescent="0.2">
      <c r="E435" s="8">
        <f t="shared" si="6"/>
        <v>416</v>
      </c>
      <c r="F435" s="21" t="s">
        <v>711</v>
      </c>
      <c r="G435" s="21" t="s">
        <v>712</v>
      </c>
      <c r="H435" s="22" t="s">
        <v>35</v>
      </c>
      <c r="I435" s="23">
        <v>69753105.579999998</v>
      </c>
      <c r="J435" s="23">
        <v>69753105.579999998</v>
      </c>
      <c r="K435" s="23">
        <v>0</v>
      </c>
      <c r="L435" s="23">
        <v>0</v>
      </c>
      <c r="M435" s="23">
        <v>0</v>
      </c>
      <c r="N435" s="23">
        <v>0</v>
      </c>
      <c r="O435" s="23">
        <v>141333905.31</v>
      </c>
      <c r="P435" s="23">
        <v>141333905.31</v>
      </c>
      <c r="Q435" s="23">
        <v>0</v>
      </c>
    </row>
    <row r="436" spans="5:17" ht="51" x14ac:dyDescent="0.2">
      <c r="E436" s="8">
        <f t="shared" si="6"/>
        <v>417</v>
      </c>
      <c r="F436" s="21" t="s">
        <v>713</v>
      </c>
      <c r="G436" s="21" t="s">
        <v>714</v>
      </c>
      <c r="H436" s="22" t="s">
        <v>35</v>
      </c>
      <c r="I436" s="23">
        <v>8679467.5500000007</v>
      </c>
      <c r="J436" s="23">
        <v>8679467.5500000007</v>
      </c>
      <c r="K436" s="23">
        <v>0</v>
      </c>
      <c r="L436" s="23">
        <v>0</v>
      </c>
      <c r="M436" s="23">
        <v>0</v>
      </c>
      <c r="N436" s="23">
        <v>0</v>
      </c>
      <c r="O436" s="23">
        <v>18441065.59</v>
      </c>
      <c r="P436" s="23">
        <v>18441065.59</v>
      </c>
      <c r="Q436" s="23">
        <v>0</v>
      </c>
    </row>
    <row r="437" spans="5:17" ht="38.25" x14ac:dyDescent="0.2">
      <c r="E437" s="8">
        <f t="shared" si="6"/>
        <v>418</v>
      </c>
      <c r="F437" s="21" t="s">
        <v>715</v>
      </c>
      <c r="G437" s="21" t="s">
        <v>716</v>
      </c>
      <c r="H437" s="22" t="s">
        <v>35</v>
      </c>
      <c r="I437" s="23">
        <v>243105.71</v>
      </c>
      <c r="J437" s="23">
        <v>243105.71</v>
      </c>
      <c r="K437" s="23">
        <v>0</v>
      </c>
      <c r="L437" s="23">
        <v>0</v>
      </c>
      <c r="M437" s="23">
        <v>0</v>
      </c>
      <c r="N437" s="23">
        <v>0</v>
      </c>
      <c r="O437" s="23">
        <v>372399.17</v>
      </c>
      <c r="P437" s="23">
        <v>372399.17</v>
      </c>
      <c r="Q437" s="23">
        <v>0</v>
      </c>
    </row>
    <row r="438" spans="5:17" ht="25.5" x14ac:dyDescent="0.2">
      <c r="E438" s="8">
        <f t="shared" si="6"/>
        <v>419</v>
      </c>
      <c r="F438" s="21" t="s">
        <v>717</v>
      </c>
      <c r="G438" s="21" t="s">
        <v>718</v>
      </c>
      <c r="H438" s="22" t="s">
        <v>35</v>
      </c>
      <c r="I438" s="23">
        <v>254.11</v>
      </c>
      <c r="J438" s="23">
        <v>254.11</v>
      </c>
      <c r="K438" s="23">
        <v>0</v>
      </c>
      <c r="L438" s="23">
        <v>0</v>
      </c>
      <c r="M438" s="23">
        <v>0</v>
      </c>
      <c r="N438" s="23">
        <v>0</v>
      </c>
      <c r="O438" s="23">
        <v>254.11</v>
      </c>
      <c r="P438" s="23">
        <v>254.11</v>
      </c>
      <c r="Q438" s="23">
        <v>0</v>
      </c>
    </row>
    <row r="439" spans="5:17" ht="25.5" x14ac:dyDescent="0.2">
      <c r="E439" s="8">
        <f t="shared" si="6"/>
        <v>420</v>
      </c>
      <c r="F439" s="21" t="s">
        <v>719</v>
      </c>
      <c r="G439" s="21" t="s">
        <v>720</v>
      </c>
      <c r="H439" s="22"/>
      <c r="I439" s="23">
        <v>78675932.950000003</v>
      </c>
      <c r="J439" s="23">
        <v>78675932.950000003</v>
      </c>
      <c r="K439" s="23">
        <v>0</v>
      </c>
      <c r="L439" s="23">
        <v>0</v>
      </c>
      <c r="M439" s="23">
        <v>0</v>
      </c>
      <c r="N439" s="23">
        <v>0</v>
      </c>
      <c r="O439" s="23">
        <v>160147624.18000001</v>
      </c>
      <c r="P439" s="23">
        <v>160147624.18000001</v>
      </c>
      <c r="Q439" s="23">
        <v>0</v>
      </c>
    </row>
    <row r="440" spans="5:17" ht="25.5" x14ac:dyDescent="0.2">
      <c r="E440" s="8">
        <f t="shared" si="6"/>
        <v>421</v>
      </c>
      <c r="F440" s="21" t="s">
        <v>721</v>
      </c>
      <c r="G440" s="21" t="s">
        <v>722</v>
      </c>
      <c r="H440" s="22" t="s">
        <v>35</v>
      </c>
      <c r="I440" s="23">
        <v>413123.94</v>
      </c>
      <c r="J440" s="23">
        <v>413123.94</v>
      </c>
      <c r="K440" s="23">
        <v>0</v>
      </c>
      <c r="L440" s="23">
        <v>0</v>
      </c>
      <c r="M440" s="23">
        <v>0</v>
      </c>
      <c r="N440" s="23">
        <v>0</v>
      </c>
      <c r="O440" s="23">
        <v>572334.94999999995</v>
      </c>
      <c r="P440" s="23">
        <v>572334.94999999995</v>
      </c>
      <c r="Q440" s="23">
        <v>0</v>
      </c>
    </row>
    <row r="441" spans="5:17" x14ac:dyDescent="0.2">
      <c r="E441" s="8">
        <f t="shared" si="6"/>
        <v>422</v>
      </c>
      <c r="F441" s="21" t="s">
        <v>723</v>
      </c>
      <c r="G441" s="21" t="s">
        <v>724</v>
      </c>
      <c r="H441" s="22" t="s">
        <v>35</v>
      </c>
      <c r="I441" s="23">
        <v>78641.34</v>
      </c>
      <c r="J441" s="23">
        <v>78641.34</v>
      </c>
      <c r="K441" s="23">
        <v>0</v>
      </c>
      <c r="L441" s="23">
        <v>0</v>
      </c>
      <c r="M441" s="23">
        <v>0</v>
      </c>
      <c r="N441" s="23">
        <v>0</v>
      </c>
      <c r="O441" s="23">
        <v>78641.34</v>
      </c>
      <c r="P441" s="23">
        <v>78641.34</v>
      </c>
      <c r="Q441" s="23">
        <v>0</v>
      </c>
    </row>
    <row r="442" spans="5:17" ht="38.25" x14ac:dyDescent="0.2">
      <c r="E442" s="8">
        <f t="shared" si="6"/>
        <v>423</v>
      </c>
      <c r="F442" s="21" t="s">
        <v>725</v>
      </c>
      <c r="G442" s="21" t="s">
        <v>726</v>
      </c>
      <c r="H442" s="22" t="s">
        <v>35</v>
      </c>
      <c r="I442" s="23">
        <v>1285542.1000000001</v>
      </c>
      <c r="J442" s="23">
        <v>1285542.1000000001</v>
      </c>
      <c r="K442" s="23">
        <v>0</v>
      </c>
      <c r="L442" s="23">
        <v>0</v>
      </c>
      <c r="M442" s="23">
        <v>0</v>
      </c>
      <c r="N442" s="23">
        <v>0</v>
      </c>
      <c r="O442" s="23">
        <v>2716659.36</v>
      </c>
      <c r="P442" s="23">
        <v>2716659.36</v>
      </c>
      <c r="Q442" s="23">
        <v>0</v>
      </c>
    </row>
    <row r="443" spans="5:17" ht="51" x14ac:dyDescent="0.2">
      <c r="E443" s="8">
        <f t="shared" si="6"/>
        <v>424</v>
      </c>
      <c r="F443" s="21" t="s">
        <v>727</v>
      </c>
      <c r="G443" s="21" t="s">
        <v>728</v>
      </c>
      <c r="H443" s="22" t="s">
        <v>35</v>
      </c>
      <c r="I443" s="23">
        <v>223505.48</v>
      </c>
      <c r="J443" s="23">
        <v>223505.48</v>
      </c>
      <c r="K443" s="23">
        <v>0</v>
      </c>
      <c r="L443" s="23">
        <v>0</v>
      </c>
      <c r="M443" s="23">
        <v>0</v>
      </c>
      <c r="N443" s="23">
        <v>0</v>
      </c>
      <c r="O443" s="23">
        <v>250459.25</v>
      </c>
      <c r="P443" s="23">
        <v>250459.25</v>
      </c>
      <c r="Q443" s="23">
        <v>0</v>
      </c>
    </row>
    <row r="444" spans="5:17" ht="51" x14ac:dyDescent="0.2">
      <c r="E444" s="8">
        <f t="shared" si="6"/>
        <v>425</v>
      </c>
      <c r="F444" s="21" t="s">
        <v>729</v>
      </c>
      <c r="G444" s="21" t="s">
        <v>730</v>
      </c>
      <c r="H444" s="22"/>
      <c r="I444" s="23">
        <v>2000812.86</v>
      </c>
      <c r="J444" s="23">
        <v>2000812.86</v>
      </c>
      <c r="K444" s="23">
        <v>0</v>
      </c>
      <c r="L444" s="23">
        <v>0</v>
      </c>
      <c r="M444" s="23">
        <v>0</v>
      </c>
      <c r="N444" s="23">
        <v>0</v>
      </c>
      <c r="O444" s="23">
        <v>3618094.9</v>
      </c>
      <c r="P444" s="23">
        <v>3618094.9</v>
      </c>
      <c r="Q444" s="23">
        <v>0</v>
      </c>
    </row>
    <row r="445" spans="5:17" ht="51" x14ac:dyDescent="0.2">
      <c r="E445" s="8">
        <f t="shared" si="6"/>
        <v>426</v>
      </c>
      <c r="F445" s="21" t="s">
        <v>731</v>
      </c>
      <c r="G445" s="21" t="s">
        <v>732</v>
      </c>
      <c r="H445" s="22" t="s">
        <v>35</v>
      </c>
      <c r="I445" s="23">
        <v>12865763.880000001</v>
      </c>
      <c r="J445" s="23">
        <v>12865763.880000001</v>
      </c>
      <c r="K445" s="23">
        <v>0</v>
      </c>
      <c r="L445" s="23">
        <v>0</v>
      </c>
      <c r="M445" s="23">
        <v>0</v>
      </c>
      <c r="N445" s="23">
        <v>0</v>
      </c>
      <c r="O445" s="23">
        <v>16635214.380000001</v>
      </c>
      <c r="P445" s="23">
        <v>16635214.380000001</v>
      </c>
      <c r="Q445" s="23">
        <v>0</v>
      </c>
    </row>
    <row r="446" spans="5:17" ht="51" x14ac:dyDescent="0.2">
      <c r="E446" s="8">
        <f t="shared" si="6"/>
        <v>427</v>
      </c>
      <c r="F446" s="21" t="s">
        <v>733</v>
      </c>
      <c r="G446" s="21" t="s">
        <v>734</v>
      </c>
      <c r="H446" s="22" t="s">
        <v>35</v>
      </c>
      <c r="I446" s="23">
        <v>332186.48</v>
      </c>
      <c r="J446" s="23">
        <v>332186.48</v>
      </c>
      <c r="K446" s="23">
        <v>0</v>
      </c>
      <c r="L446" s="23">
        <v>0</v>
      </c>
      <c r="M446" s="23">
        <v>0</v>
      </c>
      <c r="N446" s="23">
        <v>0</v>
      </c>
      <c r="O446" s="23">
        <v>662712.23</v>
      </c>
      <c r="P446" s="23">
        <v>662712.23</v>
      </c>
      <c r="Q446" s="23">
        <v>0</v>
      </c>
    </row>
    <row r="447" spans="5:17" x14ac:dyDescent="0.2">
      <c r="E447" s="8">
        <f t="shared" si="6"/>
        <v>428</v>
      </c>
      <c r="F447" s="21" t="s">
        <v>735</v>
      </c>
      <c r="G447" s="21" t="s">
        <v>736</v>
      </c>
      <c r="H447" s="22" t="s">
        <v>35</v>
      </c>
      <c r="I447" s="23">
        <v>3968024.49</v>
      </c>
      <c r="J447" s="23">
        <v>3968024.49</v>
      </c>
      <c r="K447" s="23">
        <v>0</v>
      </c>
      <c r="L447" s="23">
        <v>0</v>
      </c>
      <c r="M447" s="23">
        <v>0</v>
      </c>
      <c r="N447" s="23">
        <v>0</v>
      </c>
      <c r="O447" s="23">
        <v>7974291.0099999998</v>
      </c>
      <c r="P447" s="23">
        <v>7974291.0099999998</v>
      </c>
      <c r="Q447" s="23">
        <v>0</v>
      </c>
    </row>
    <row r="448" spans="5:17" ht="25.5" x14ac:dyDescent="0.2">
      <c r="E448" s="8">
        <f t="shared" si="6"/>
        <v>429</v>
      </c>
      <c r="F448" s="21" t="s">
        <v>737</v>
      </c>
      <c r="G448" s="21" t="s">
        <v>738</v>
      </c>
      <c r="H448" s="22" t="s">
        <v>35</v>
      </c>
      <c r="I448" s="23">
        <v>1375377.01</v>
      </c>
      <c r="J448" s="23">
        <v>1375377.01</v>
      </c>
      <c r="K448" s="23">
        <v>0</v>
      </c>
      <c r="L448" s="23">
        <v>0</v>
      </c>
      <c r="M448" s="23">
        <v>0</v>
      </c>
      <c r="N448" s="23">
        <v>0</v>
      </c>
      <c r="O448" s="23">
        <v>2716841.34</v>
      </c>
      <c r="P448" s="23">
        <v>2716841.34</v>
      </c>
      <c r="Q448" s="23">
        <v>0</v>
      </c>
    </row>
    <row r="449" spans="5:17" ht="38.25" x14ac:dyDescent="0.2">
      <c r="E449" s="8">
        <f t="shared" si="6"/>
        <v>430</v>
      </c>
      <c r="F449" s="21" t="s">
        <v>739</v>
      </c>
      <c r="G449" s="21" t="s">
        <v>740</v>
      </c>
      <c r="H449" s="22"/>
      <c r="I449" s="23">
        <v>18541351.859999999</v>
      </c>
      <c r="J449" s="23">
        <v>18541351.859999999</v>
      </c>
      <c r="K449" s="23">
        <v>0</v>
      </c>
      <c r="L449" s="23">
        <v>0</v>
      </c>
      <c r="M449" s="23">
        <v>0</v>
      </c>
      <c r="N449" s="23">
        <v>0</v>
      </c>
      <c r="O449" s="23">
        <v>27989058.960000001</v>
      </c>
      <c r="P449" s="23">
        <v>27989058.960000001</v>
      </c>
      <c r="Q449" s="23">
        <v>0</v>
      </c>
    </row>
    <row r="450" spans="5:17" ht="25.5" x14ac:dyDescent="0.2">
      <c r="E450" s="8">
        <f t="shared" si="6"/>
        <v>431</v>
      </c>
      <c r="F450" s="21" t="s">
        <v>741</v>
      </c>
      <c r="G450" s="21" t="s">
        <v>742</v>
      </c>
      <c r="H450" s="22" t="s">
        <v>35</v>
      </c>
      <c r="I450" s="23">
        <v>1183264.1299999999</v>
      </c>
      <c r="J450" s="23">
        <v>1183264.1299999999</v>
      </c>
      <c r="K450" s="23">
        <v>0</v>
      </c>
      <c r="L450" s="23">
        <v>0</v>
      </c>
      <c r="M450" s="23">
        <v>0</v>
      </c>
      <c r="N450" s="23">
        <v>0</v>
      </c>
      <c r="O450" s="23">
        <v>1379212.82</v>
      </c>
      <c r="P450" s="23">
        <v>1379212.82</v>
      </c>
      <c r="Q450" s="23">
        <v>0</v>
      </c>
    </row>
    <row r="451" spans="5:17" x14ac:dyDescent="0.2">
      <c r="E451" s="8">
        <f t="shared" si="6"/>
        <v>432</v>
      </c>
      <c r="F451" s="21" t="s">
        <v>743</v>
      </c>
      <c r="G451" s="21" t="s">
        <v>744</v>
      </c>
      <c r="H451" s="22" t="s">
        <v>35</v>
      </c>
      <c r="I451" s="23">
        <v>342073.67</v>
      </c>
      <c r="J451" s="23">
        <v>342073.67</v>
      </c>
      <c r="K451" s="23">
        <v>0</v>
      </c>
      <c r="L451" s="23">
        <v>0</v>
      </c>
      <c r="M451" s="23">
        <v>0</v>
      </c>
      <c r="N451" s="23">
        <v>0</v>
      </c>
      <c r="O451" s="23">
        <v>933857.3</v>
      </c>
      <c r="P451" s="23">
        <v>933857.3</v>
      </c>
      <c r="Q451" s="23">
        <v>0</v>
      </c>
    </row>
    <row r="452" spans="5:17" x14ac:dyDescent="0.2">
      <c r="E452" s="8">
        <f t="shared" si="6"/>
        <v>433</v>
      </c>
      <c r="F452" s="21" t="s">
        <v>745</v>
      </c>
      <c r="G452" s="21" t="s">
        <v>746</v>
      </c>
      <c r="H452" s="22" t="s">
        <v>35</v>
      </c>
      <c r="I452" s="23">
        <v>61410.27</v>
      </c>
      <c r="J452" s="23">
        <v>61410.27</v>
      </c>
      <c r="K452" s="23">
        <v>0</v>
      </c>
      <c r="L452" s="23">
        <v>0</v>
      </c>
      <c r="M452" s="23">
        <v>0</v>
      </c>
      <c r="N452" s="23">
        <v>0</v>
      </c>
      <c r="O452" s="23">
        <v>123530.92</v>
      </c>
      <c r="P452" s="23">
        <v>123530.92</v>
      </c>
      <c r="Q452" s="23">
        <v>0</v>
      </c>
    </row>
    <row r="453" spans="5:17" ht="25.5" x14ac:dyDescent="0.2">
      <c r="E453" s="8">
        <f t="shared" si="6"/>
        <v>434</v>
      </c>
      <c r="F453" s="21" t="s">
        <v>747</v>
      </c>
      <c r="G453" s="21" t="s">
        <v>748</v>
      </c>
      <c r="H453" s="22" t="s">
        <v>35</v>
      </c>
      <c r="I453" s="23">
        <v>471996.83</v>
      </c>
      <c r="J453" s="23">
        <v>471996.83</v>
      </c>
      <c r="K453" s="23">
        <v>0</v>
      </c>
      <c r="L453" s="23">
        <v>0</v>
      </c>
      <c r="M453" s="23">
        <v>0</v>
      </c>
      <c r="N453" s="23">
        <v>0</v>
      </c>
      <c r="O453" s="23">
        <v>1055143.55</v>
      </c>
      <c r="P453" s="23">
        <v>1055143.55</v>
      </c>
      <c r="Q453" s="23">
        <v>0</v>
      </c>
    </row>
    <row r="454" spans="5:17" ht="25.5" x14ac:dyDescent="0.2">
      <c r="E454" s="8">
        <f t="shared" si="6"/>
        <v>435</v>
      </c>
      <c r="F454" s="21" t="s">
        <v>749</v>
      </c>
      <c r="G454" s="21" t="s">
        <v>750</v>
      </c>
      <c r="H454" s="22"/>
      <c r="I454" s="23">
        <v>2058744.9</v>
      </c>
      <c r="J454" s="23">
        <v>2058744.9</v>
      </c>
      <c r="K454" s="23">
        <v>0</v>
      </c>
      <c r="L454" s="23">
        <v>0</v>
      </c>
      <c r="M454" s="23">
        <v>0</v>
      </c>
      <c r="N454" s="23">
        <v>0</v>
      </c>
      <c r="O454" s="23">
        <v>3491744.59</v>
      </c>
      <c r="P454" s="23">
        <v>3491744.59</v>
      </c>
      <c r="Q454" s="23">
        <v>0</v>
      </c>
    </row>
    <row r="455" spans="5:17" ht="25.5" x14ac:dyDescent="0.2">
      <c r="E455" s="8">
        <f t="shared" si="6"/>
        <v>436</v>
      </c>
      <c r="F455" s="21" t="s">
        <v>751</v>
      </c>
      <c r="G455" s="21" t="s">
        <v>752</v>
      </c>
      <c r="H455" s="22" t="s">
        <v>35</v>
      </c>
      <c r="I455" s="23">
        <v>809698.47</v>
      </c>
      <c r="J455" s="23">
        <v>809698.47</v>
      </c>
      <c r="K455" s="23">
        <v>0</v>
      </c>
      <c r="L455" s="23">
        <v>0</v>
      </c>
      <c r="M455" s="23">
        <v>0</v>
      </c>
      <c r="N455" s="23">
        <v>0</v>
      </c>
      <c r="O455" s="23">
        <v>1496735.14</v>
      </c>
      <c r="P455" s="23">
        <v>1496735.14</v>
      </c>
      <c r="Q455" s="23">
        <v>0</v>
      </c>
    </row>
    <row r="456" spans="5:17" x14ac:dyDescent="0.2">
      <c r="E456" s="8">
        <f t="shared" si="6"/>
        <v>437</v>
      </c>
      <c r="F456" s="21" t="s">
        <v>753</v>
      </c>
      <c r="G456" s="21" t="s">
        <v>754</v>
      </c>
      <c r="H456" s="22" t="s">
        <v>35</v>
      </c>
      <c r="I456" s="23">
        <v>62512.04</v>
      </c>
      <c r="J456" s="23">
        <v>62512.04</v>
      </c>
      <c r="K456" s="23">
        <v>0</v>
      </c>
      <c r="L456" s="23">
        <v>0</v>
      </c>
      <c r="M456" s="23">
        <v>0</v>
      </c>
      <c r="N456" s="23">
        <v>0</v>
      </c>
      <c r="O456" s="23">
        <v>214779.31</v>
      </c>
      <c r="P456" s="23">
        <v>214779.31</v>
      </c>
      <c r="Q456" s="23">
        <v>0</v>
      </c>
    </row>
    <row r="457" spans="5:17" ht="25.5" x14ac:dyDescent="0.2">
      <c r="E457" s="8">
        <f t="shared" si="6"/>
        <v>438</v>
      </c>
      <c r="F457" s="21" t="s">
        <v>755</v>
      </c>
      <c r="G457" s="21" t="s">
        <v>756</v>
      </c>
      <c r="H457" s="22" t="s">
        <v>35</v>
      </c>
      <c r="I457" s="23">
        <v>2279387.89</v>
      </c>
      <c r="J457" s="23">
        <v>2279387.89</v>
      </c>
      <c r="K457" s="23">
        <v>0</v>
      </c>
      <c r="L457" s="23">
        <v>0</v>
      </c>
      <c r="M457" s="23">
        <v>0</v>
      </c>
      <c r="N457" s="23">
        <v>0</v>
      </c>
      <c r="O457" s="23">
        <v>4759163.91</v>
      </c>
      <c r="P457" s="23">
        <v>4759163.91</v>
      </c>
      <c r="Q457" s="23">
        <v>0</v>
      </c>
    </row>
    <row r="458" spans="5:17" ht="25.5" x14ac:dyDescent="0.2">
      <c r="E458" s="8">
        <f t="shared" si="6"/>
        <v>439</v>
      </c>
      <c r="F458" s="21" t="s">
        <v>757</v>
      </c>
      <c r="G458" s="21" t="s">
        <v>758</v>
      </c>
      <c r="H458" s="22" t="s">
        <v>35</v>
      </c>
      <c r="I458" s="23">
        <v>0</v>
      </c>
      <c r="J458" s="23">
        <v>0</v>
      </c>
      <c r="K458" s="23">
        <v>0</v>
      </c>
      <c r="L458" s="23">
        <v>0</v>
      </c>
      <c r="M458" s="23">
        <v>0</v>
      </c>
      <c r="N458" s="23">
        <v>0</v>
      </c>
      <c r="O458" s="23">
        <v>500000</v>
      </c>
      <c r="P458" s="23">
        <v>500000</v>
      </c>
      <c r="Q458" s="23">
        <v>0</v>
      </c>
    </row>
    <row r="459" spans="5:17" ht="25.5" x14ac:dyDescent="0.2">
      <c r="E459" s="8">
        <f t="shared" si="6"/>
        <v>440</v>
      </c>
      <c r="F459" s="21" t="s">
        <v>759</v>
      </c>
      <c r="G459" s="21" t="s">
        <v>760</v>
      </c>
      <c r="H459" s="22" t="s">
        <v>35</v>
      </c>
      <c r="I459" s="23">
        <v>482687.7</v>
      </c>
      <c r="J459" s="23">
        <v>482687.7</v>
      </c>
      <c r="K459" s="23">
        <v>0</v>
      </c>
      <c r="L459" s="23">
        <v>0</v>
      </c>
      <c r="M459" s="23">
        <v>0</v>
      </c>
      <c r="N459" s="23">
        <v>0</v>
      </c>
      <c r="O459" s="23">
        <v>618999.42000000004</v>
      </c>
      <c r="P459" s="23">
        <v>618999.42000000004</v>
      </c>
      <c r="Q459" s="23">
        <v>0</v>
      </c>
    </row>
    <row r="460" spans="5:17" ht="25.5" x14ac:dyDescent="0.2">
      <c r="E460" s="8">
        <f t="shared" si="6"/>
        <v>441</v>
      </c>
      <c r="F460" s="21" t="s">
        <v>761</v>
      </c>
      <c r="G460" s="21" t="s">
        <v>762</v>
      </c>
      <c r="H460" s="22"/>
      <c r="I460" s="23">
        <v>3634286.1</v>
      </c>
      <c r="J460" s="23">
        <v>3634286.1</v>
      </c>
      <c r="K460" s="23">
        <v>0</v>
      </c>
      <c r="L460" s="23">
        <v>0</v>
      </c>
      <c r="M460" s="23">
        <v>0</v>
      </c>
      <c r="N460" s="23">
        <v>0</v>
      </c>
      <c r="O460" s="23">
        <v>7589677.7800000003</v>
      </c>
      <c r="P460" s="23">
        <v>7589677.7800000003</v>
      </c>
      <c r="Q460" s="23">
        <v>0</v>
      </c>
    </row>
    <row r="461" spans="5:17" x14ac:dyDescent="0.2">
      <c r="E461" s="8">
        <f t="shared" si="6"/>
        <v>442</v>
      </c>
      <c r="F461" s="21" t="s">
        <v>763</v>
      </c>
      <c r="G461" s="21" t="s">
        <v>764</v>
      </c>
      <c r="H461" s="22" t="s">
        <v>35</v>
      </c>
      <c r="I461" s="23">
        <v>221013.15</v>
      </c>
      <c r="J461" s="23">
        <v>221013.15</v>
      </c>
      <c r="K461" s="23">
        <v>0</v>
      </c>
      <c r="L461" s="23">
        <v>0</v>
      </c>
      <c r="M461" s="23">
        <v>0</v>
      </c>
      <c r="N461" s="23">
        <v>0</v>
      </c>
      <c r="O461" s="23">
        <v>426793.38</v>
      </c>
      <c r="P461" s="23">
        <v>426793.38</v>
      </c>
      <c r="Q461" s="23">
        <v>0</v>
      </c>
    </row>
    <row r="462" spans="5:17" x14ac:dyDescent="0.2">
      <c r="E462" s="8">
        <f t="shared" si="6"/>
        <v>443</v>
      </c>
      <c r="F462" s="21" t="s">
        <v>765</v>
      </c>
      <c r="G462" s="21" t="s">
        <v>766</v>
      </c>
      <c r="H462" s="22"/>
      <c r="I462" s="23">
        <v>221013.15</v>
      </c>
      <c r="J462" s="23">
        <v>221013.15</v>
      </c>
      <c r="K462" s="23">
        <v>0</v>
      </c>
      <c r="L462" s="23">
        <v>0</v>
      </c>
      <c r="M462" s="23">
        <v>0</v>
      </c>
      <c r="N462" s="23">
        <v>0</v>
      </c>
      <c r="O462" s="23">
        <v>426793.38</v>
      </c>
      <c r="P462" s="23">
        <v>426793.38</v>
      </c>
      <c r="Q462" s="23">
        <v>0</v>
      </c>
    </row>
    <row r="463" spans="5:17" ht="38.25" x14ac:dyDescent="0.2">
      <c r="E463" s="8">
        <f t="shared" si="6"/>
        <v>444</v>
      </c>
      <c r="F463" s="21" t="s">
        <v>767</v>
      </c>
      <c r="G463" s="21" t="s">
        <v>768</v>
      </c>
      <c r="H463" s="22"/>
      <c r="I463" s="23">
        <v>105132141.81999999</v>
      </c>
      <c r="J463" s="23">
        <v>105132141.81999999</v>
      </c>
      <c r="K463" s="23">
        <v>0</v>
      </c>
      <c r="L463" s="23">
        <v>0</v>
      </c>
      <c r="M463" s="23">
        <v>0</v>
      </c>
      <c r="N463" s="23">
        <v>0</v>
      </c>
      <c r="O463" s="23">
        <v>203262993.78999999</v>
      </c>
      <c r="P463" s="23">
        <v>203262993.78999999</v>
      </c>
      <c r="Q463" s="23">
        <v>0</v>
      </c>
    </row>
    <row r="464" spans="5:17" ht="38.25" x14ac:dyDescent="0.2">
      <c r="E464" s="8">
        <f t="shared" si="6"/>
        <v>445</v>
      </c>
      <c r="F464" s="21" t="s">
        <v>769</v>
      </c>
      <c r="G464" s="21" t="s">
        <v>770</v>
      </c>
      <c r="H464" s="22" t="s">
        <v>35</v>
      </c>
      <c r="I464" s="23">
        <v>2285022.6</v>
      </c>
      <c r="J464" s="23">
        <v>2285022.6</v>
      </c>
      <c r="K464" s="23">
        <v>0</v>
      </c>
      <c r="L464" s="23">
        <v>796.24</v>
      </c>
      <c r="M464" s="23">
        <v>796.24</v>
      </c>
      <c r="N464" s="23">
        <v>0</v>
      </c>
      <c r="O464" s="23">
        <v>5310310.57</v>
      </c>
      <c r="P464" s="23">
        <v>5310310.57</v>
      </c>
      <c r="Q464" s="23">
        <v>0</v>
      </c>
    </row>
    <row r="465" spans="5:17" ht="38.25" x14ac:dyDescent="0.2">
      <c r="E465" s="8">
        <f t="shared" si="6"/>
        <v>446</v>
      </c>
      <c r="F465" s="21" t="s">
        <v>771</v>
      </c>
      <c r="G465" s="21" t="s">
        <v>772</v>
      </c>
      <c r="H465" s="22" t="s">
        <v>35</v>
      </c>
      <c r="I465" s="23">
        <v>2980.06</v>
      </c>
      <c r="J465" s="23">
        <v>2980.06</v>
      </c>
      <c r="K465" s="23">
        <v>0</v>
      </c>
      <c r="L465" s="23">
        <v>0</v>
      </c>
      <c r="M465" s="23">
        <v>0</v>
      </c>
      <c r="N465" s="23">
        <v>0</v>
      </c>
      <c r="O465" s="23">
        <v>5960.12</v>
      </c>
      <c r="P465" s="23">
        <v>5960.12</v>
      </c>
      <c r="Q465" s="23">
        <v>0</v>
      </c>
    </row>
    <row r="466" spans="5:17" x14ac:dyDescent="0.2">
      <c r="E466" s="8">
        <f t="shared" si="6"/>
        <v>447</v>
      </c>
      <c r="F466" s="21" t="s">
        <v>773</v>
      </c>
      <c r="G466" s="21" t="s">
        <v>774</v>
      </c>
      <c r="H466" s="22" t="s">
        <v>35</v>
      </c>
      <c r="I466" s="23">
        <v>6549911.54</v>
      </c>
      <c r="J466" s="23">
        <v>6549911.54</v>
      </c>
      <c r="K466" s="23">
        <v>0</v>
      </c>
      <c r="L466" s="23">
        <v>0</v>
      </c>
      <c r="M466" s="23">
        <v>0</v>
      </c>
      <c r="N466" s="23">
        <v>0</v>
      </c>
      <c r="O466" s="23">
        <v>15135799.189999999</v>
      </c>
      <c r="P466" s="23">
        <v>15135799.189999999</v>
      </c>
      <c r="Q466" s="23">
        <v>0</v>
      </c>
    </row>
    <row r="467" spans="5:17" x14ac:dyDescent="0.2">
      <c r="E467" s="8">
        <f t="shared" si="6"/>
        <v>448</v>
      </c>
      <c r="F467" s="21" t="s">
        <v>775</v>
      </c>
      <c r="G467" s="21" t="s">
        <v>776</v>
      </c>
      <c r="H467" s="22"/>
      <c r="I467" s="23">
        <v>8837914.1999999993</v>
      </c>
      <c r="J467" s="23">
        <v>8837914.1999999993</v>
      </c>
      <c r="K467" s="23">
        <v>0</v>
      </c>
      <c r="L467" s="23">
        <v>796.24</v>
      </c>
      <c r="M467" s="23">
        <v>796.24</v>
      </c>
      <c r="N467" s="23">
        <v>0</v>
      </c>
      <c r="O467" s="23">
        <v>20452069.879999999</v>
      </c>
      <c r="P467" s="23">
        <v>20452069.879999999</v>
      </c>
      <c r="Q467" s="23">
        <v>0</v>
      </c>
    </row>
    <row r="468" spans="5:17" x14ac:dyDescent="0.2">
      <c r="E468" s="8">
        <f t="shared" ref="E468:E531" si="7">ROW($E468)-19</f>
        <v>449</v>
      </c>
      <c r="F468" s="21" t="s">
        <v>777</v>
      </c>
      <c r="G468" s="21" t="s">
        <v>776</v>
      </c>
      <c r="H468" s="22"/>
      <c r="I468" s="23">
        <v>8837914.1999999993</v>
      </c>
      <c r="J468" s="23">
        <v>8837914.1999999993</v>
      </c>
      <c r="K468" s="23">
        <v>0</v>
      </c>
      <c r="L468" s="23">
        <v>796.24</v>
      </c>
      <c r="M468" s="23">
        <v>796.24</v>
      </c>
      <c r="N468" s="23">
        <v>0</v>
      </c>
      <c r="O468" s="23">
        <v>20452069.879999999</v>
      </c>
      <c r="P468" s="23">
        <v>20452069.879999999</v>
      </c>
      <c r="Q468" s="23">
        <v>0</v>
      </c>
    </row>
    <row r="469" spans="5:17" ht="38.25" x14ac:dyDescent="0.2">
      <c r="E469" s="8">
        <f t="shared" si="7"/>
        <v>450</v>
      </c>
      <c r="F469" s="21" t="s">
        <v>778</v>
      </c>
      <c r="G469" s="21" t="s">
        <v>779</v>
      </c>
      <c r="H469" s="22" t="s">
        <v>35</v>
      </c>
      <c r="I469" s="23">
        <v>33555601.200000003</v>
      </c>
      <c r="J469" s="23">
        <v>33555601.200000003</v>
      </c>
      <c r="K469" s="23">
        <v>0</v>
      </c>
      <c r="L469" s="23">
        <v>10584677.84</v>
      </c>
      <c r="M469" s="23">
        <v>10584677.84</v>
      </c>
      <c r="N469" s="23">
        <v>0</v>
      </c>
      <c r="O469" s="23">
        <v>14802048.82</v>
      </c>
      <c r="P469" s="23">
        <v>14802048.82</v>
      </c>
      <c r="Q469" s="23">
        <v>0</v>
      </c>
    </row>
    <row r="470" spans="5:17" ht="51" x14ac:dyDescent="0.2">
      <c r="E470" s="8">
        <f t="shared" si="7"/>
        <v>451</v>
      </c>
      <c r="F470" s="21" t="s">
        <v>780</v>
      </c>
      <c r="G470" s="21" t="s">
        <v>781</v>
      </c>
      <c r="H470" s="22" t="s">
        <v>35</v>
      </c>
      <c r="I470" s="23">
        <v>51597895.350000001</v>
      </c>
      <c r="J470" s="23">
        <v>51597895.350000001</v>
      </c>
      <c r="K470" s="23">
        <v>0</v>
      </c>
      <c r="L470" s="23">
        <v>29870120.93</v>
      </c>
      <c r="M470" s="23">
        <v>29870120.93</v>
      </c>
      <c r="N470" s="23">
        <v>0</v>
      </c>
      <c r="O470" s="23">
        <v>21265789.170000002</v>
      </c>
      <c r="P470" s="23">
        <v>21265789.170000002</v>
      </c>
      <c r="Q470" s="23">
        <v>0</v>
      </c>
    </row>
    <row r="471" spans="5:17" ht="89.25" x14ac:dyDescent="0.2">
      <c r="E471" s="8">
        <f t="shared" si="7"/>
        <v>452</v>
      </c>
      <c r="F471" s="21" t="s">
        <v>782</v>
      </c>
      <c r="G471" s="21" t="s">
        <v>783</v>
      </c>
      <c r="H471" s="22" t="s">
        <v>35</v>
      </c>
      <c r="I471" s="23">
        <v>10749.7</v>
      </c>
      <c r="J471" s="23">
        <v>10749.7</v>
      </c>
      <c r="K471" s="23">
        <v>0</v>
      </c>
      <c r="L471" s="23">
        <v>0</v>
      </c>
      <c r="M471" s="23">
        <v>0</v>
      </c>
      <c r="N471" s="23">
        <v>0</v>
      </c>
      <c r="O471" s="23">
        <v>22563.41</v>
      </c>
      <c r="P471" s="23">
        <v>22563.41</v>
      </c>
      <c r="Q471" s="23">
        <v>0</v>
      </c>
    </row>
    <row r="472" spans="5:17" ht="51" x14ac:dyDescent="0.2">
      <c r="E472" s="8">
        <f t="shared" si="7"/>
        <v>453</v>
      </c>
      <c r="F472" s="21" t="s">
        <v>784</v>
      </c>
      <c r="G472" s="21" t="s">
        <v>785</v>
      </c>
      <c r="H472" s="22" t="s">
        <v>35</v>
      </c>
      <c r="I472" s="23">
        <v>1156885.1100000001</v>
      </c>
      <c r="J472" s="23">
        <v>1156885.1100000001</v>
      </c>
      <c r="K472" s="23">
        <v>0</v>
      </c>
      <c r="L472" s="23">
        <v>17746749.800000001</v>
      </c>
      <c r="M472" s="23">
        <v>17746749.800000001</v>
      </c>
      <c r="N472" s="23">
        <v>0</v>
      </c>
      <c r="O472" s="23">
        <v>1748154.96</v>
      </c>
      <c r="P472" s="23">
        <v>1748154.96</v>
      </c>
      <c r="Q472" s="23">
        <v>0</v>
      </c>
    </row>
    <row r="473" spans="5:17" ht="38.25" x14ac:dyDescent="0.2">
      <c r="E473" s="8">
        <f t="shared" si="7"/>
        <v>454</v>
      </c>
      <c r="F473" s="21" t="s">
        <v>786</v>
      </c>
      <c r="G473" s="21" t="s">
        <v>787</v>
      </c>
      <c r="H473" s="22" t="s">
        <v>35</v>
      </c>
      <c r="I473" s="23">
        <v>10251426.59</v>
      </c>
      <c r="J473" s="23">
        <v>10251426.59</v>
      </c>
      <c r="K473" s="23">
        <v>0</v>
      </c>
      <c r="L473" s="23">
        <v>9682156.1500000004</v>
      </c>
      <c r="M473" s="23">
        <v>9682156.1500000004</v>
      </c>
      <c r="N473" s="23">
        <v>0</v>
      </c>
      <c r="O473" s="23">
        <v>311167.21000000002</v>
      </c>
      <c r="P473" s="23">
        <v>311167.21000000002</v>
      </c>
      <c r="Q473" s="23">
        <v>0</v>
      </c>
    </row>
    <row r="474" spans="5:17" ht="51" x14ac:dyDescent="0.2">
      <c r="E474" s="8">
        <f t="shared" si="7"/>
        <v>455</v>
      </c>
      <c r="F474" s="21" t="s">
        <v>788</v>
      </c>
      <c r="G474" s="21" t="s">
        <v>789</v>
      </c>
      <c r="H474" s="22" t="s">
        <v>35</v>
      </c>
      <c r="I474" s="23">
        <v>63275.73</v>
      </c>
      <c r="J474" s="23">
        <v>63275.73</v>
      </c>
      <c r="K474" s="23">
        <v>0</v>
      </c>
      <c r="L474" s="23">
        <v>142091.57999999999</v>
      </c>
      <c r="M474" s="23">
        <v>142091.57999999999</v>
      </c>
      <c r="N474" s="23">
        <v>0</v>
      </c>
      <c r="O474" s="23">
        <v>0</v>
      </c>
      <c r="P474" s="23">
        <v>0</v>
      </c>
      <c r="Q474" s="23">
        <v>0</v>
      </c>
    </row>
    <row r="475" spans="5:17" ht="51" x14ac:dyDescent="0.2">
      <c r="E475" s="8">
        <f t="shared" si="7"/>
        <v>456</v>
      </c>
      <c r="F475" s="21" t="s">
        <v>788</v>
      </c>
      <c r="G475" s="21" t="s">
        <v>789</v>
      </c>
      <c r="H475" s="22" t="s">
        <v>59</v>
      </c>
      <c r="I475" s="23">
        <v>0</v>
      </c>
      <c r="J475" s="23">
        <v>0</v>
      </c>
      <c r="K475" s="23">
        <v>0</v>
      </c>
      <c r="L475" s="23">
        <v>0</v>
      </c>
      <c r="M475" s="23">
        <v>0</v>
      </c>
      <c r="N475" s="23">
        <v>0</v>
      </c>
      <c r="O475" s="23">
        <v>-359477.85</v>
      </c>
      <c r="P475" s="23">
        <v>-359477.85</v>
      </c>
      <c r="Q475" s="23">
        <v>0</v>
      </c>
    </row>
    <row r="476" spans="5:17" x14ac:dyDescent="0.2">
      <c r="E476" s="8">
        <f t="shared" si="7"/>
        <v>457</v>
      </c>
      <c r="F476" s="21" t="s">
        <v>790</v>
      </c>
      <c r="G476" s="21" t="s">
        <v>791</v>
      </c>
      <c r="H476" s="22"/>
      <c r="I476" s="23">
        <v>96635833.680000007</v>
      </c>
      <c r="J476" s="23">
        <v>96635833.680000007</v>
      </c>
      <c r="K476" s="23">
        <v>0</v>
      </c>
      <c r="L476" s="23">
        <v>68025796.299999997</v>
      </c>
      <c r="M476" s="23">
        <v>68025796.299999997</v>
      </c>
      <c r="N476" s="23">
        <v>0</v>
      </c>
      <c r="O476" s="23">
        <v>37790245.719999999</v>
      </c>
      <c r="P476" s="23">
        <v>37790245.719999999</v>
      </c>
      <c r="Q476" s="23">
        <v>0</v>
      </c>
    </row>
    <row r="477" spans="5:17" x14ac:dyDescent="0.2">
      <c r="E477" s="8">
        <f t="shared" si="7"/>
        <v>458</v>
      </c>
      <c r="F477" s="21" t="s">
        <v>792</v>
      </c>
      <c r="G477" s="21" t="s">
        <v>791</v>
      </c>
      <c r="H477" s="22"/>
      <c r="I477" s="23">
        <v>96635833.680000007</v>
      </c>
      <c r="J477" s="23">
        <v>96635833.680000007</v>
      </c>
      <c r="K477" s="23">
        <v>0</v>
      </c>
      <c r="L477" s="23">
        <v>68025796.299999997</v>
      </c>
      <c r="M477" s="23">
        <v>68025796.299999997</v>
      </c>
      <c r="N477" s="23">
        <v>0</v>
      </c>
      <c r="O477" s="23">
        <v>37790245.719999999</v>
      </c>
      <c r="P477" s="23">
        <v>37790245.719999999</v>
      </c>
      <c r="Q477" s="23">
        <v>0</v>
      </c>
    </row>
    <row r="478" spans="5:17" x14ac:dyDescent="0.2">
      <c r="E478" s="8">
        <f t="shared" si="7"/>
        <v>459</v>
      </c>
      <c r="F478" s="21" t="s">
        <v>793</v>
      </c>
      <c r="G478" s="21"/>
      <c r="H478" s="22"/>
      <c r="I478" s="23">
        <v>331132142.70999998</v>
      </c>
      <c r="J478" s="23">
        <v>331132142.70999998</v>
      </c>
      <c r="K478" s="23">
        <v>0</v>
      </c>
      <c r="L478" s="23">
        <v>70850195.879999995</v>
      </c>
      <c r="M478" s="23">
        <v>70850195.879999995</v>
      </c>
      <c r="N478" s="23">
        <v>0</v>
      </c>
      <c r="O478" s="23">
        <v>523421030.85000002</v>
      </c>
      <c r="P478" s="23">
        <v>523421030.85000002</v>
      </c>
      <c r="Q478" s="23">
        <v>0</v>
      </c>
    </row>
    <row r="479" spans="5:17" ht="25.5" x14ac:dyDescent="0.2">
      <c r="E479" s="8">
        <f t="shared" si="7"/>
        <v>460</v>
      </c>
      <c r="F479" s="21" t="s">
        <v>794</v>
      </c>
      <c r="G479" s="21"/>
      <c r="H479" s="22"/>
      <c r="I479" s="23">
        <v>0</v>
      </c>
      <c r="J479" s="23">
        <v>0</v>
      </c>
      <c r="K479" s="23">
        <v>0</v>
      </c>
      <c r="L479" s="23">
        <v>0</v>
      </c>
      <c r="M479" s="23">
        <v>0</v>
      </c>
      <c r="N479" s="23">
        <v>0</v>
      </c>
      <c r="O479" s="23">
        <v>-21113050.510000002</v>
      </c>
      <c r="P479" s="23">
        <v>-21113050.510000002</v>
      </c>
      <c r="Q479" s="23">
        <v>0</v>
      </c>
    </row>
    <row r="480" spans="5:17" x14ac:dyDescent="0.2">
      <c r="E480" s="8">
        <f t="shared" si="7"/>
        <v>461</v>
      </c>
      <c r="F480" s="21" t="s">
        <v>795</v>
      </c>
      <c r="G480" s="21" t="s">
        <v>796</v>
      </c>
      <c r="H480" s="22"/>
      <c r="I480" s="23"/>
      <c r="J480" s="23"/>
      <c r="K480" s="23"/>
      <c r="L480" s="23"/>
      <c r="M480" s="23"/>
      <c r="N480" s="23"/>
      <c r="O480" s="23"/>
      <c r="P480" s="23"/>
      <c r="Q480" s="23"/>
    </row>
    <row r="481" spans="5:17" x14ac:dyDescent="0.2">
      <c r="E481" s="8">
        <f t="shared" si="7"/>
        <v>462</v>
      </c>
      <c r="F481" s="21" t="s">
        <v>797</v>
      </c>
      <c r="G481" s="21" t="s">
        <v>798</v>
      </c>
      <c r="H481" s="22" t="s">
        <v>35</v>
      </c>
      <c r="I481" s="23">
        <v>814550164.83000004</v>
      </c>
      <c r="J481" s="23">
        <v>604112811.36000001</v>
      </c>
      <c r="K481" s="23">
        <v>210437353.47</v>
      </c>
      <c r="L481" s="23">
        <v>882222772.65999997</v>
      </c>
      <c r="M481" s="23">
        <v>709703660.50999999</v>
      </c>
      <c r="N481" s="23">
        <v>172519112.15000001</v>
      </c>
      <c r="O481" s="23">
        <v>12219545797.190001</v>
      </c>
      <c r="P481" s="23">
        <v>10265206219.73</v>
      </c>
      <c r="Q481" s="23">
        <v>1954339577.46</v>
      </c>
    </row>
    <row r="482" spans="5:17" ht="38.25" x14ac:dyDescent="0.2">
      <c r="E482" s="8">
        <f t="shared" si="7"/>
        <v>463</v>
      </c>
      <c r="F482" s="21" t="s">
        <v>799</v>
      </c>
      <c r="G482" s="21" t="s">
        <v>800</v>
      </c>
      <c r="H482" s="22"/>
      <c r="I482" s="23">
        <v>814550164.83000004</v>
      </c>
      <c r="J482" s="23">
        <v>604112811.36000001</v>
      </c>
      <c r="K482" s="23">
        <v>210437353.47</v>
      </c>
      <c r="L482" s="23">
        <v>882222772.65999997</v>
      </c>
      <c r="M482" s="23">
        <v>709703660.50999999</v>
      </c>
      <c r="N482" s="23">
        <v>172519112.15000001</v>
      </c>
      <c r="O482" s="23">
        <v>12219545797.190001</v>
      </c>
      <c r="P482" s="23">
        <v>10265206219.73</v>
      </c>
      <c r="Q482" s="23">
        <v>1954339577.46</v>
      </c>
    </row>
    <row r="483" spans="5:17" ht="38.25" x14ac:dyDescent="0.2">
      <c r="E483" s="8">
        <f t="shared" si="7"/>
        <v>464</v>
      </c>
      <c r="F483" s="21" t="s">
        <v>801</v>
      </c>
      <c r="G483" s="21" t="s">
        <v>802</v>
      </c>
      <c r="H483" s="22"/>
      <c r="I483" s="23">
        <v>814550164.83000004</v>
      </c>
      <c r="J483" s="23">
        <v>604112811.36000001</v>
      </c>
      <c r="K483" s="23">
        <v>210437353.47</v>
      </c>
      <c r="L483" s="23">
        <v>882222772.65999997</v>
      </c>
      <c r="M483" s="23">
        <v>709703660.50999999</v>
      </c>
      <c r="N483" s="23">
        <v>172519112.15000001</v>
      </c>
      <c r="O483" s="23">
        <v>12219545797.190001</v>
      </c>
      <c r="P483" s="23">
        <v>10265206219.73</v>
      </c>
      <c r="Q483" s="23">
        <v>1954339577.46</v>
      </c>
    </row>
    <row r="484" spans="5:17" ht="38.25" x14ac:dyDescent="0.2">
      <c r="E484" s="8">
        <f t="shared" si="7"/>
        <v>465</v>
      </c>
      <c r="F484" s="21" t="s">
        <v>803</v>
      </c>
      <c r="G484" s="21" t="s">
        <v>804</v>
      </c>
      <c r="H484" s="22" t="s">
        <v>35</v>
      </c>
      <c r="I484" s="23">
        <v>285639886.72000003</v>
      </c>
      <c r="J484" s="23">
        <v>282061034.26999998</v>
      </c>
      <c r="K484" s="23">
        <v>3578852.45</v>
      </c>
      <c r="L484" s="23">
        <v>426253620.00999999</v>
      </c>
      <c r="M484" s="23">
        <v>426239435.81</v>
      </c>
      <c r="N484" s="23">
        <v>14184.2</v>
      </c>
      <c r="O484" s="23">
        <v>1114099718.8199999</v>
      </c>
      <c r="P484" s="23">
        <v>1110535050.5699999</v>
      </c>
      <c r="Q484" s="23">
        <v>3564668.25</v>
      </c>
    </row>
    <row r="485" spans="5:17" ht="38.25" x14ac:dyDescent="0.2">
      <c r="E485" s="8">
        <f t="shared" si="7"/>
        <v>466</v>
      </c>
      <c r="F485" s="21" t="s">
        <v>805</v>
      </c>
      <c r="G485" s="21" t="s">
        <v>806</v>
      </c>
      <c r="H485" s="22"/>
      <c r="I485" s="23">
        <v>285639886.72000003</v>
      </c>
      <c r="J485" s="23">
        <v>282061034.26999998</v>
      </c>
      <c r="K485" s="23">
        <v>3578852.45</v>
      </c>
      <c r="L485" s="23">
        <v>426253620.00999999</v>
      </c>
      <c r="M485" s="23">
        <v>426239435.81</v>
      </c>
      <c r="N485" s="23">
        <v>14184.2</v>
      </c>
      <c r="O485" s="23">
        <v>1114099718.8199999</v>
      </c>
      <c r="P485" s="23">
        <v>1110535050.5699999</v>
      </c>
      <c r="Q485" s="23">
        <v>3564668.25</v>
      </c>
    </row>
    <row r="486" spans="5:17" ht="38.25" x14ac:dyDescent="0.2">
      <c r="E486" s="8">
        <f t="shared" si="7"/>
        <v>467</v>
      </c>
      <c r="F486" s="21" t="s">
        <v>807</v>
      </c>
      <c r="G486" s="21" t="s">
        <v>808</v>
      </c>
      <c r="H486" s="22"/>
      <c r="I486" s="23">
        <v>285639886.72000003</v>
      </c>
      <c r="J486" s="23">
        <v>282061034.26999998</v>
      </c>
      <c r="K486" s="23">
        <v>3578852.45</v>
      </c>
      <c r="L486" s="23">
        <v>426253620.00999999</v>
      </c>
      <c r="M486" s="23">
        <v>426239435.81</v>
      </c>
      <c r="N486" s="23">
        <v>14184.2</v>
      </c>
      <c r="O486" s="23">
        <v>1114099718.8199999</v>
      </c>
      <c r="P486" s="23">
        <v>1110535050.5699999</v>
      </c>
      <c r="Q486" s="23">
        <v>3564668.25</v>
      </c>
    </row>
    <row r="487" spans="5:17" ht="38.25" x14ac:dyDescent="0.2">
      <c r="E487" s="8">
        <f t="shared" si="7"/>
        <v>468</v>
      </c>
      <c r="F487" s="21" t="s">
        <v>809</v>
      </c>
      <c r="G487" s="21" t="s">
        <v>810</v>
      </c>
      <c r="H487" s="22" t="s">
        <v>35</v>
      </c>
      <c r="I487" s="23">
        <v>2987157562.1599998</v>
      </c>
      <c r="J487" s="23">
        <v>763120750</v>
      </c>
      <c r="K487" s="23">
        <v>2224036812.1599998</v>
      </c>
      <c r="L487" s="23">
        <v>2987157562.1599998</v>
      </c>
      <c r="M487" s="23">
        <v>763120750</v>
      </c>
      <c r="N487" s="23">
        <v>2224036812.1599998</v>
      </c>
      <c r="O487" s="23">
        <v>0</v>
      </c>
      <c r="P487" s="23">
        <v>0</v>
      </c>
      <c r="Q487" s="23">
        <v>0</v>
      </c>
    </row>
    <row r="488" spans="5:17" ht="51" x14ac:dyDescent="0.2">
      <c r="E488" s="8">
        <f t="shared" si="7"/>
        <v>469</v>
      </c>
      <c r="F488" s="21" t="s">
        <v>811</v>
      </c>
      <c r="G488" s="21" t="s">
        <v>812</v>
      </c>
      <c r="H488" s="22" t="s">
        <v>35</v>
      </c>
      <c r="I488" s="23">
        <v>3306956637.5</v>
      </c>
      <c r="J488" s="23">
        <v>102402607.5</v>
      </c>
      <c r="K488" s="23">
        <v>3204554030</v>
      </c>
      <c r="L488" s="23">
        <v>3563168137.5</v>
      </c>
      <c r="M488" s="23">
        <v>102402607.5</v>
      </c>
      <c r="N488" s="23">
        <v>3460765530</v>
      </c>
      <c r="O488" s="23">
        <v>0</v>
      </c>
      <c r="P488" s="23">
        <v>0</v>
      </c>
      <c r="Q488" s="23">
        <v>0</v>
      </c>
    </row>
    <row r="489" spans="5:17" ht="25.5" x14ac:dyDescent="0.2">
      <c r="E489" s="8">
        <f t="shared" si="7"/>
        <v>470</v>
      </c>
      <c r="F489" s="21" t="s">
        <v>813</v>
      </c>
      <c r="G489" s="21" t="s">
        <v>814</v>
      </c>
      <c r="H489" s="22"/>
      <c r="I489" s="23">
        <v>6294114199.6599998</v>
      </c>
      <c r="J489" s="23">
        <v>865523357.5</v>
      </c>
      <c r="K489" s="23">
        <v>5428590842.1599998</v>
      </c>
      <c r="L489" s="23">
        <v>6550325699.6599998</v>
      </c>
      <c r="M489" s="23">
        <v>865523357.5</v>
      </c>
      <c r="N489" s="23">
        <v>5684802342.1599998</v>
      </c>
      <c r="O489" s="23">
        <v>0</v>
      </c>
      <c r="P489" s="23">
        <v>0</v>
      </c>
      <c r="Q489" s="23">
        <v>0</v>
      </c>
    </row>
    <row r="490" spans="5:17" ht="51" x14ac:dyDescent="0.2">
      <c r="E490" s="8">
        <f t="shared" si="7"/>
        <v>471</v>
      </c>
      <c r="F490" s="21" t="s">
        <v>815</v>
      </c>
      <c r="G490" s="21" t="s">
        <v>816</v>
      </c>
      <c r="H490" s="22"/>
      <c r="I490" s="23">
        <v>6294114199.6599998</v>
      </c>
      <c r="J490" s="23">
        <v>865523357.5</v>
      </c>
      <c r="K490" s="23">
        <v>5428590842.1599998</v>
      </c>
      <c r="L490" s="23">
        <v>6550325699.6599998</v>
      </c>
      <c r="M490" s="23">
        <v>865523357.5</v>
      </c>
      <c r="N490" s="23">
        <v>5684802342.1599998</v>
      </c>
      <c r="O490" s="23">
        <v>0</v>
      </c>
      <c r="P490" s="23">
        <v>0</v>
      </c>
      <c r="Q490" s="23">
        <v>0</v>
      </c>
    </row>
    <row r="491" spans="5:17" x14ac:dyDescent="0.2">
      <c r="E491" s="8">
        <f t="shared" si="7"/>
        <v>472</v>
      </c>
      <c r="F491" s="21" t="s">
        <v>817</v>
      </c>
      <c r="G491" s="21" t="s">
        <v>818</v>
      </c>
      <c r="H491" s="22" t="s">
        <v>35</v>
      </c>
      <c r="I491" s="23">
        <v>195423503.75</v>
      </c>
      <c r="J491" s="23">
        <v>194814958.53999999</v>
      </c>
      <c r="K491" s="23">
        <v>608545.21</v>
      </c>
      <c r="L491" s="23">
        <v>93840845.310000002</v>
      </c>
      <c r="M491" s="23">
        <v>93305653.319999993</v>
      </c>
      <c r="N491" s="23">
        <v>535191.99</v>
      </c>
      <c r="O491" s="23">
        <v>4741067189.8299999</v>
      </c>
      <c r="P491" s="23">
        <v>4708470686.3000002</v>
      </c>
      <c r="Q491" s="23">
        <v>32596503.530000001</v>
      </c>
    </row>
    <row r="492" spans="5:17" x14ac:dyDescent="0.2">
      <c r="E492" s="8">
        <f t="shared" si="7"/>
        <v>473</v>
      </c>
      <c r="F492" s="21" t="s">
        <v>819</v>
      </c>
      <c r="G492" s="21" t="s">
        <v>818</v>
      </c>
      <c r="H492" s="22"/>
      <c r="I492" s="23">
        <v>195423503.75</v>
      </c>
      <c r="J492" s="23">
        <v>194814958.53999999</v>
      </c>
      <c r="K492" s="23">
        <v>608545.21</v>
      </c>
      <c r="L492" s="23">
        <v>93840845.310000002</v>
      </c>
      <c r="M492" s="23">
        <v>93305653.319999993</v>
      </c>
      <c r="N492" s="23">
        <v>535191.99</v>
      </c>
      <c r="O492" s="23">
        <v>4741067189.8299999</v>
      </c>
      <c r="P492" s="23">
        <v>4708470686.3000002</v>
      </c>
      <c r="Q492" s="23">
        <v>32596503.530000001</v>
      </c>
    </row>
    <row r="493" spans="5:17" x14ac:dyDescent="0.2">
      <c r="E493" s="8">
        <f t="shared" si="7"/>
        <v>474</v>
      </c>
      <c r="F493" s="21" t="s">
        <v>820</v>
      </c>
      <c r="G493" s="21" t="s">
        <v>821</v>
      </c>
      <c r="H493" s="22" t="s">
        <v>35</v>
      </c>
      <c r="I493" s="23">
        <v>26700</v>
      </c>
      <c r="J493" s="23">
        <v>26700</v>
      </c>
      <c r="K493" s="23">
        <v>0</v>
      </c>
      <c r="L493" s="23">
        <v>0</v>
      </c>
      <c r="M493" s="23">
        <v>0</v>
      </c>
      <c r="N493" s="23">
        <v>0</v>
      </c>
      <c r="O493" s="23">
        <v>266483953</v>
      </c>
      <c r="P493" s="23">
        <v>266483953</v>
      </c>
      <c r="Q493" s="23">
        <v>0</v>
      </c>
    </row>
    <row r="494" spans="5:17" ht="25.5" x14ac:dyDescent="0.2">
      <c r="E494" s="8">
        <f t="shared" si="7"/>
        <v>475</v>
      </c>
      <c r="F494" s="21" t="s">
        <v>822</v>
      </c>
      <c r="G494" s="21" t="s">
        <v>823</v>
      </c>
      <c r="H494" s="22" t="s">
        <v>35</v>
      </c>
      <c r="I494" s="23">
        <v>12012020.869999999</v>
      </c>
      <c r="J494" s="23">
        <v>12012020.869999999</v>
      </c>
      <c r="K494" s="23">
        <v>0</v>
      </c>
      <c r="L494" s="23">
        <v>10986800</v>
      </c>
      <c r="M494" s="23">
        <v>10986800</v>
      </c>
      <c r="N494" s="23">
        <v>0</v>
      </c>
      <c r="O494" s="23">
        <v>1241573702.77</v>
      </c>
      <c r="P494" s="23">
        <v>1241573702.77</v>
      </c>
      <c r="Q494" s="23">
        <v>0</v>
      </c>
    </row>
    <row r="495" spans="5:17" ht="25.5" x14ac:dyDescent="0.2">
      <c r="E495" s="8">
        <f t="shared" si="7"/>
        <v>476</v>
      </c>
      <c r="F495" s="21" t="s">
        <v>824</v>
      </c>
      <c r="G495" s="21" t="s">
        <v>825</v>
      </c>
      <c r="H495" s="22" t="s">
        <v>35</v>
      </c>
      <c r="I495" s="23">
        <v>0</v>
      </c>
      <c r="J495" s="23">
        <v>0</v>
      </c>
      <c r="K495" s="23">
        <v>0</v>
      </c>
      <c r="L495" s="23">
        <v>0</v>
      </c>
      <c r="M495" s="23">
        <v>0</v>
      </c>
      <c r="N495" s="23">
        <v>0</v>
      </c>
      <c r="O495" s="23">
        <v>748710750</v>
      </c>
      <c r="P495" s="23">
        <v>748710750</v>
      </c>
      <c r="Q495" s="23">
        <v>0</v>
      </c>
    </row>
    <row r="496" spans="5:17" x14ac:dyDescent="0.2">
      <c r="E496" s="8">
        <f t="shared" si="7"/>
        <v>477</v>
      </c>
      <c r="F496" s="21" t="s">
        <v>826</v>
      </c>
      <c r="G496" s="21" t="s">
        <v>827</v>
      </c>
      <c r="H496" s="22"/>
      <c r="I496" s="23">
        <v>12038720.869999999</v>
      </c>
      <c r="J496" s="23">
        <v>12038720.869999999</v>
      </c>
      <c r="K496" s="23">
        <v>0</v>
      </c>
      <c r="L496" s="23">
        <v>10986800</v>
      </c>
      <c r="M496" s="23">
        <v>10986800</v>
      </c>
      <c r="N496" s="23">
        <v>0</v>
      </c>
      <c r="O496" s="23">
        <v>2256768405.77</v>
      </c>
      <c r="P496" s="23">
        <v>2256768405.77</v>
      </c>
      <c r="Q496" s="23">
        <v>0</v>
      </c>
    </row>
    <row r="497" spans="5:17" ht="25.5" x14ac:dyDescent="0.2">
      <c r="E497" s="8">
        <f t="shared" si="7"/>
        <v>478</v>
      </c>
      <c r="F497" s="21" t="s">
        <v>828</v>
      </c>
      <c r="G497" s="21" t="s">
        <v>829</v>
      </c>
      <c r="H497" s="22"/>
      <c r="I497" s="23">
        <v>207462224.62</v>
      </c>
      <c r="J497" s="23">
        <v>206853679.41</v>
      </c>
      <c r="K497" s="23">
        <v>608545.21</v>
      </c>
      <c r="L497" s="23">
        <v>104827645.31</v>
      </c>
      <c r="M497" s="23">
        <v>104292453.31999999</v>
      </c>
      <c r="N497" s="23">
        <v>535191.99</v>
      </c>
      <c r="O497" s="23">
        <v>6997835595.6000004</v>
      </c>
      <c r="P497" s="23">
        <v>6965239092.0699997</v>
      </c>
      <c r="Q497" s="23">
        <v>32596503.530000001</v>
      </c>
    </row>
    <row r="498" spans="5:17" ht="76.5" x14ac:dyDescent="0.2">
      <c r="E498" s="8">
        <f t="shared" si="7"/>
        <v>479</v>
      </c>
      <c r="F498" s="21" t="s">
        <v>830</v>
      </c>
      <c r="G498" s="21" t="s">
        <v>831</v>
      </c>
      <c r="H498" s="22" t="s">
        <v>35</v>
      </c>
      <c r="I498" s="23">
        <v>0</v>
      </c>
      <c r="J498" s="23">
        <v>0</v>
      </c>
      <c r="K498" s="23">
        <v>0</v>
      </c>
      <c r="L498" s="23">
        <v>0</v>
      </c>
      <c r="M498" s="23">
        <v>0</v>
      </c>
      <c r="N498" s="23">
        <v>0</v>
      </c>
      <c r="O498" s="23">
        <v>183577.1</v>
      </c>
      <c r="P498" s="23">
        <v>183577.1</v>
      </c>
      <c r="Q498" s="23">
        <v>0</v>
      </c>
    </row>
    <row r="499" spans="5:17" ht="25.5" x14ac:dyDescent="0.2">
      <c r="E499" s="8">
        <f t="shared" si="7"/>
        <v>480</v>
      </c>
      <c r="F499" s="21" t="s">
        <v>832</v>
      </c>
      <c r="G499" s="21" t="s">
        <v>833</v>
      </c>
      <c r="H499" s="22"/>
      <c r="I499" s="23">
        <v>0</v>
      </c>
      <c r="J499" s="23">
        <v>0</v>
      </c>
      <c r="K499" s="23">
        <v>0</v>
      </c>
      <c r="L499" s="23">
        <v>0</v>
      </c>
      <c r="M499" s="23">
        <v>0</v>
      </c>
      <c r="N499" s="23">
        <v>0</v>
      </c>
      <c r="O499" s="23">
        <v>183577.1</v>
      </c>
      <c r="P499" s="23">
        <v>183577.1</v>
      </c>
      <c r="Q499" s="23">
        <v>0</v>
      </c>
    </row>
    <row r="500" spans="5:17" ht="63.75" x14ac:dyDescent="0.2">
      <c r="E500" s="8">
        <f t="shared" si="7"/>
        <v>481</v>
      </c>
      <c r="F500" s="21" t="s">
        <v>834</v>
      </c>
      <c r="G500" s="21" t="s">
        <v>835</v>
      </c>
      <c r="H500" s="22" t="s">
        <v>35</v>
      </c>
      <c r="I500" s="23">
        <v>0</v>
      </c>
      <c r="J500" s="23">
        <v>0</v>
      </c>
      <c r="K500" s="23">
        <v>0</v>
      </c>
      <c r="L500" s="23">
        <v>0</v>
      </c>
      <c r="M500" s="23">
        <v>0</v>
      </c>
      <c r="N500" s="23">
        <v>0</v>
      </c>
      <c r="O500" s="23">
        <v>93606.87</v>
      </c>
      <c r="P500" s="23">
        <v>93606.87</v>
      </c>
      <c r="Q500" s="23">
        <v>0</v>
      </c>
    </row>
    <row r="501" spans="5:17" ht="38.25" x14ac:dyDescent="0.2">
      <c r="E501" s="8">
        <f t="shared" si="7"/>
        <v>482</v>
      </c>
      <c r="F501" s="21" t="s">
        <v>836</v>
      </c>
      <c r="G501" s="21" t="s">
        <v>837</v>
      </c>
      <c r="H501" s="22" t="s">
        <v>35</v>
      </c>
      <c r="I501" s="23">
        <v>19969.73</v>
      </c>
      <c r="J501" s="23">
        <v>0</v>
      </c>
      <c r="K501" s="23">
        <v>19969.73</v>
      </c>
      <c r="L501" s="23">
        <v>1194526.6200000001</v>
      </c>
      <c r="M501" s="23">
        <v>1183819.6399999999</v>
      </c>
      <c r="N501" s="23">
        <v>10706.98</v>
      </c>
      <c r="O501" s="23">
        <v>201047003.80000001</v>
      </c>
      <c r="P501" s="23">
        <v>199934648.41999999</v>
      </c>
      <c r="Q501" s="23">
        <v>1112355.3799999999</v>
      </c>
    </row>
    <row r="502" spans="5:17" ht="38.25" x14ac:dyDescent="0.2">
      <c r="E502" s="8">
        <f t="shared" si="7"/>
        <v>483</v>
      </c>
      <c r="F502" s="21" t="s">
        <v>838</v>
      </c>
      <c r="G502" s="21" t="s">
        <v>839</v>
      </c>
      <c r="H502" s="22" t="s">
        <v>35</v>
      </c>
      <c r="I502" s="23">
        <v>697.95</v>
      </c>
      <c r="J502" s="23">
        <v>0</v>
      </c>
      <c r="K502" s="23">
        <v>697.95</v>
      </c>
      <c r="L502" s="23">
        <v>851.29</v>
      </c>
      <c r="M502" s="23">
        <v>0</v>
      </c>
      <c r="N502" s="23">
        <v>851.29</v>
      </c>
      <c r="O502" s="23">
        <v>13755083.640000001</v>
      </c>
      <c r="P502" s="23">
        <v>13719176.24</v>
      </c>
      <c r="Q502" s="23">
        <v>35907.4</v>
      </c>
    </row>
    <row r="503" spans="5:17" ht="38.25" x14ac:dyDescent="0.2">
      <c r="E503" s="8">
        <f t="shared" si="7"/>
        <v>484</v>
      </c>
      <c r="F503" s="21" t="s">
        <v>840</v>
      </c>
      <c r="G503" s="21" t="s">
        <v>841</v>
      </c>
      <c r="H503" s="22" t="s">
        <v>35</v>
      </c>
      <c r="I503" s="23">
        <v>14943.45</v>
      </c>
      <c r="J503" s="23">
        <v>0</v>
      </c>
      <c r="K503" s="23">
        <v>14943.45</v>
      </c>
      <c r="L503" s="23">
        <v>18386.23</v>
      </c>
      <c r="M503" s="23">
        <v>0</v>
      </c>
      <c r="N503" s="23">
        <v>18386.23</v>
      </c>
      <c r="O503" s="23">
        <v>931090.32</v>
      </c>
      <c r="P503" s="23">
        <v>645945.15</v>
      </c>
      <c r="Q503" s="23">
        <v>285145.17</v>
      </c>
    </row>
    <row r="504" spans="5:17" ht="38.25" x14ac:dyDescent="0.2">
      <c r="E504" s="8">
        <f t="shared" si="7"/>
        <v>485</v>
      </c>
      <c r="F504" s="21" t="s">
        <v>842</v>
      </c>
      <c r="G504" s="21" t="s">
        <v>843</v>
      </c>
      <c r="H504" s="22" t="s">
        <v>35</v>
      </c>
      <c r="I504" s="23">
        <v>0</v>
      </c>
      <c r="J504" s="23">
        <v>0</v>
      </c>
      <c r="K504" s="23">
        <v>0</v>
      </c>
      <c r="L504" s="23">
        <v>0</v>
      </c>
      <c r="M504" s="23">
        <v>0</v>
      </c>
      <c r="N504" s="23">
        <v>0</v>
      </c>
      <c r="O504" s="23">
        <v>11170</v>
      </c>
      <c r="P504" s="23">
        <v>11170</v>
      </c>
      <c r="Q504" s="23">
        <v>0</v>
      </c>
    </row>
    <row r="505" spans="5:17" ht="38.25" x14ac:dyDescent="0.2">
      <c r="E505" s="8">
        <f t="shared" si="7"/>
        <v>486</v>
      </c>
      <c r="F505" s="21" t="s">
        <v>844</v>
      </c>
      <c r="G505" s="21" t="s">
        <v>845</v>
      </c>
      <c r="H505" s="22"/>
      <c r="I505" s="23">
        <v>35611.129999999997</v>
      </c>
      <c r="J505" s="23">
        <v>0</v>
      </c>
      <c r="K505" s="23">
        <v>35611.129999999997</v>
      </c>
      <c r="L505" s="23">
        <v>1213764.1399999999</v>
      </c>
      <c r="M505" s="23">
        <v>1183819.6399999999</v>
      </c>
      <c r="N505" s="23">
        <v>29944.5</v>
      </c>
      <c r="O505" s="23">
        <v>215837954.63</v>
      </c>
      <c r="P505" s="23">
        <v>214404546.68000001</v>
      </c>
      <c r="Q505" s="23">
        <v>1433407.95</v>
      </c>
    </row>
    <row r="506" spans="5:17" ht="25.5" x14ac:dyDescent="0.2">
      <c r="E506" s="8">
        <f t="shared" si="7"/>
        <v>487</v>
      </c>
      <c r="F506" s="21" t="s">
        <v>846</v>
      </c>
      <c r="G506" s="21" t="s">
        <v>847</v>
      </c>
      <c r="H506" s="22"/>
      <c r="I506" s="23">
        <v>35611.129999999997</v>
      </c>
      <c r="J506" s="23">
        <v>0</v>
      </c>
      <c r="K506" s="23">
        <v>35611.129999999997</v>
      </c>
      <c r="L506" s="23">
        <v>1213764.1399999999</v>
      </c>
      <c r="M506" s="23">
        <v>1183819.6399999999</v>
      </c>
      <c r="N506" s="23">
        <v>29944.5</v>
      </c>
      <c r="O506" s="23">
        <v>216021531.72999999</v>
      </c>
      <c r="P506" s="23">
        <v>214588123.78</v>
      </c>
      <c r="Q506" s="23">
        <v>1433407.95</v>
      </c>
    </row>
    <row r="507" spans="5:17" ht="25.5" x14ac:dyDescent="0.2">
      <c r="E507" s="8">
        <f t="shared" si="7"/>
        <v>488</v>
      </c>
      <c r="F507" s="21" t="s">
        <v>848</v>
      </c>
      <c r="G507" s="21" t="s">
        <v>849</v>
      </c>
      <c r="H507" s="22" t="s">
        <v>35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5112000</v>
      </c>
      <c r="P507" s="23">
        <v>5112000</v>
      </c>
      <c r="Q507" s="23">
        <v>0</v>
      </c>
    </row>
    <row r="508" spans="5:17" ht="38.25" x14ac:dyDescent="0.2">
      <c r="E508" s="8">
        <f t="shared" si="7"/>
        <v>489</v>
      </c>
      <c r="F508" s="21" t="s">
        <v>850</v>
      </c>
      <c r="G508" s="21" t="s">
        <v>851</v>
      </c>
      <c r="H508" s="22" t="s">
        <v>35</v>
      </c>
      <c r="I508" s="23">
        <v>384</v>
      </c>
      <c r="J508" s="23">
        <v>384</v>
      </c>
      <c r="K508" s="23">
        <v>0</v>
      </c>
      <c r="L508" s="23">
        <v>119</v>
      </c>
      <c r="M508" s="23">
        <v>119</v>
      </c>
      <c r="N508" s="23">
        <v>0</v>
      </c>
      <c r="O508" s="23">
        <v>11032</v>
      </c>
      <c r="P508" s="23">
        <v>11032</v>
      </c>
      <c r="Q508" s="23">
        <v>0</v>
      </c>
    </row>
    <row r="509" spans="5:17" ht="38.25" x14ac:dyDescent="0.2">
      <c r="E509" s="8">
        <f t="shared" si="7"/>
        <v>490</v>
      </c>
      <c r="F509" s="21" t="s">
        <v>852</v>
      </c>
      <c r="G509" s="21" t="s">
        <v>853</v>
      </c>
      <c r="H509" s="22"/>
      <c r="I509" s="23">
        <v>384</v>
      </c>
      <c r="J509" s="23">
        <v>384</v>
      </c>
      <c r="K509" s="23">
        <v>0</v>
      </c>
      <c r="L509" s="23">
        <v>119</v>
      </c>
      <c r="M509" s="23">
        <v>119</v>
      </c>
      <c r="N509" s="23">
        <v>0</v>
      </c>
      <c r="O509" s="23">
        <v>5123032</v>
      </c>
      <c r="P509" s="23">
        <v>5123032</v>
      </c>
      <c r="Q509" s="23">
        <v>0</v>
      </c>
    </row>
    <row r="510" spans="5:17" ht="38.25" x14ac:dyDescent="0.2">
      <c r="E510" s="8">
        <f t="shared" si="7"/>
        <v>491</v>
      </c>
      <c r="F510" s="21" t="s">
        <v>852</v>
      </c>
      <c r="G510" s="21" t="s">
        <v>854</v>
      </c>
      <c r="H510" s="22"/>
      <c r="I510" s="23">
        <v>384</v>
      </c>
      <c r="J510" s="23">
        <v>384</v>
      </c>
      <c r="K510" s="23">
        <v>0</v>
      </c>
      <c r="L510" s="23">
        <v>119</v>
      </c>
      <c r="M510" s="23">
        <v>119</v>
      </c>
      <c r="N510" s="23">
        <v>0</v>
      </c>
      <c r="O510" s="23">
        <v>5123032</v>
      </c>
      <c r="P510" s="23">
        <v>5123032</v>
      </c>
      <c r="Q510" s="23">
        <v>0</v>
      </c>
    </row>
    <row r="511" spans="5:17" ht="25.5" x14ac:dyDescent="0.2">
      <c r="E511" s="8">
        <f t="shared" si="7"/>
        <v>492</v>
      </c>
      <c r="F511" s="21" t="s">
        <v>855</v>
      </c>
      <c r="G511" s="21" t="s">
        <v>856</v>
      </c>
      <c r="H511" s="22" t="s">
        <v>35</v>
      </c>
      <c r="I511" s="23">
        <v>0</v>
      </c>
      <c r="J511" s="23">
        <v>0</v>
      </c>
      <c r="K511" s="23">
        <v>0</v>
      </c>
      <c r="L511" s="23">
        <v>0</v>
      </c>
      <c r="M511" s="23">
        <v>0</v>
      </c>
      <c r="N511" s="23">
        <v>0</v>
      </c>
      <c r="O511" s="23">
        <v>300000000</v>
      </c>
      <c r="P511" s="23">
        <v>300000000</v>
      </c>
      <c r="Q511" s="23">
        <v>0</v>
      </c>
    </row>
    <row r="512" spans="5:17" ht="25.5" x14ac:dyDescent="0.2">
      <c r="E512" s="8">
        <f t="shared" si="7"/>
        <v>493</v>
      </c>
      <c r="F512" s="21" t="s">
        <v>857</v>
      </c>
      <c r="G512" s="21" t="s">
        <v>858</v>
      </c>
      <c r="H512" s="22" t="s">
        <v>35</v>
      </c>
      <c r="I512" s="23">
        <v>343</v>
      </c>
      <c r="J512" s="23">
        <v>343</v>
      </c>
      <c r="K512" s="23">
        <v>0</v>
      </c>
      <c r="L512" s="23">
        <v>202</v>
      </c>
      <c r="M512" s="23">
        <v>202</v>
      </c>
      <c r="N512" s="23">
        <v>0</v>
      </c>
      <c r="O512" s="23">
        <v>14467</v>
      </c>
      <c r="P512" s="23">
        <v>14467</v>
      </c>
      <c r="Q512" s="23">
        <v>0</v>
      </c>
    </row>
    <row r="513" spans="5:17" ht="25.5" x14ac:dyDescent="0.2">
      <c r="E513" s="8">
        <f t="shared" si="7"/>
        <v>494</v>
      </c>
      <c r="F513" s="21" t="s">
        <v>859</v>
      </c>
      <c r="G513" s="21" t="s">
        <v>860</v>
      </c>
      <c r="H513" s="22"/>
      <c r="I513" s="23">
        <v>343</v>
      </c>
      <c r="J513" s="23">
        <v>343</v>
      </c>
      <c r="K513" s="23">
        <v>0</v>
      </c>
      <c r="L513" s="23">
        <v>202</v>
      </c>
      <c r="M513" s="23">
        <v>202</v>
      </c>
      <c r="N513" s="23">
        <v>0</v>
      </c>
      <c r="O513" s="23">
        <v>300014467</v>
      </c>
      <c r="P513" s="23">
        <v>300014467</v>
      </c>
      <c r="Q513" s="23">
        <v>0</v>
      </c>
    </row>
    <row r="514" spans="5:17" x14ac:dyDescent="0.2">
      <c r="E514" s="8">
        <f t="shared" si="7"/>
        <v>495</v>
      </c>
      <c r="F514" s="21" t="s">
        <v>861</v>
      </c>
      <c r="G514" s="21" t="s">
        <v>862</v>
      </c>
      <c r="H514" s="22" t="s">
        <v>35</v>
      </c>
      <c r="I514" s="23">
        <v>0</v>
      </c>
      <c r="J514" s="23">
        <v>0</v>
      </c>
      <c r="K514" s="23">
        <v>0</v>
      </c>
      <c r="L514" s="23">
        <v>0</v>
      </c>
      <c r="M514" s="23">
        <v>0</v>
      </c>
      <c r="N514" s="23">
        <v>0</v>
      </c>
      <c r="O514" s="23">
        <v>1343</v>
      </c>
      <c r="P514" s="23">
        <v>1343</v>
      </c>
      <c r="Q514" s="23">
        <v>0</v>
      </c>
    </row>
    <row r="515" spans="5:17" x14ac:dyDescent="0.2">
      <c r="E515" s="8">
        <f t="shared" si="7"/>
        <v>496</v>
      </c>
      <c r="F515" s="21" t="s">
        <v>863</v>
      </c>
      <c r="G515" s="21" t="s">
        <v>864</v>
      </c>
      <c r="H515" s="22" t="s">
        <v>35</v>
      </c>
      <c r="I515" s="23">
        <v>138</v>
      </c>
      <c r="J515" s="23">
        <v>138</v>
      </c>
      <c r="K515" s="23">
        <v>0</v>
      </c>
      <c r="L515" s="23">
        <v>197</v>
      </c>
      <c r="M515" s="23">
        <v>197</v>
      </c>
      <c r="N515" s="23">
        <v>0</v>
      </c>
      <c r="O515" s="23">
        <v>501</v>
      </c>
      <c r="P515" s="23">
        <v>501</v>
      </c>
      <c r="Q515" s="23">
        <v>0</v>
      </c>
    </row>
    <row r="516" spans="5:17" ht="38.25" x14ac:dyDescent="0.2">
      <c r="E516" s="8">
        <f t="shared" si="7"/>
        <v>497</v>
      </c>
      <c r="F516" s="21" t="s">
        <v>865</v>
      </c>
      <c r="G516" s="21" t="s">
        <v>866</v>
      </c>
      <c r="H516" s="22"/>
      <c r="I516" s="23">
        <v>138</v>
      </c>
      <c r="J516" s="23">
        <v>138</v>
      </c>
      <c r="K516" s="23">
        <v>0</v>
      </c>
      <c r="L516" s="23">
        <v>197</v>
      </c>
      <c r="M516" s="23">
        <v>197</v>
      </c>
      <c r="N516" s="23">
        <v>0</v>
      </c>
      <c r="O516" s="23">
        <v>1844</v>
      </c>
      <c r="P516" s="23">
        <v>1844</v>
      </c>
      <c r="Q516" s="23">
        <v>0</v>
      </c>
    </row>
    <row r="517" spans="5:17" ht="25.5" x14ac:dyDescent="0.2">
      <c r="E517" s="8">
        <f t="shared" si="7"/>
        <v>498</v>
      </c>
      <c r="F517" s="21" t="s">
        <v>867</v>
      </c>
      <c r="G517" s="21" t="s">
        <v>868</v>
      </c>
      <c r="H517" s="22" t="s">
        <v>35</v>
      </c>
      <c r="I517" s="23">
        <v>0</v>
      </c>
      <c r="J517" s="23">
        <v>0</v>
      </c>
      <c r="K517" s="23">
        <v>0</v>
      </c>
      <c r="L517" s="23">
        <v>0</v>
      </c>
      <c r="M517" s="23">
        <v>0</v>
      </c>
      <c r="N517" s="23">
        <v>0</v>
      </c>
      <c r="O517" s="23">
        <v>1</v>
      </c>
      <c r="P517" s="23">
        <v>1</v>
      </c>
      <c r="Q517" s="23">
        <v>0</v>
      </c>
    </row>
    <row r="518" spans="5:17" ht="38.25" x14ac:dyDescent="0.2">
      <c r="E518" s="8">
        <f t="shared" si="7"/>
        <v>499</v>
      </c>
      <c r="F518" s="21" t="s">
        <v>869</v>
      </c>
      <c r="G518" s="21" t="s">
        <v>870</v>
      </c>
      <c r="H518" s="22"/>
      <c r="I518" s="23">
        <v>0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1</v>
      </c>
      <c r="P518" s="23">
        <v>1</v>
      </c>
      <c r="Q518" s="23">
        <v>0</v>
      </c>
    </row>
    <row r="519" spans="5:17" ht="38.25" x14ac:dyDescent="0.2">
      <c r="E519" s="8">
        <f t="shared" si="7"/>
        <v>500</v>
      </c>
      <c r="F519" s="21" t="s">
        <v>871</v>
      </c>
      <c r="G519" s="21" t="s">
        <v>872</v>
      </c>
      <c r="H519" s="22" t="s">
        <v>35</v>
      </c>
      <c r="I519" s="23">
        <v>0</v>
      </c>
      <c r="J519" s="23">
        <v>0</v>
      </c>
      <c r="K519" s="23">
        <v>0</v>
      </c>
      <c r="L519" s="23">
        <v>68526.75</v>
      </c>
      <c r="M519" s="23">
        <v>68526.75</v>
      </c>
      <c r="N519" s="23">
        <v>0</v>
      </c>
      <c r="O519" s="23">
        <v>10231852.810000001</v>
      </c>
      <c r="P519" s="23">
        <v>10231852.810000001</v>
      </c>
      <c r="Q519" s="23">
        <v>0</v>
      </c>
    </row>
    <row r="520" spans="5:17" ht="51" x14ac:dyDescent="0.2">
      <c r="E520" s="8">
        <f t="shared" si="7"/>
        <v>501</v>
      </c>
      <c r="F520" s="21" t="s">
        <v>873</v>
      </c>
      <c r="G520" s="21" t="s">
        <v>874</v>
      </c>
      <c r="H520" s="22" t="s">
        <v>35</v>
      </c>
      <c r="I520" s="23">
        <v>55035.4</v>
      </c>
      <c r="J520" s="23">
        <v>55035.4</v>
      </c>
      <c r="K520" s="23">
        <v>0</v>
      </c>
      <c r="L520" s="23">
        <v>61321.22</v>
      </c>
      <c r="M520" s="23">
        <v>61321.22</v>
      </c>
      <c r="N520" s="23">
        <v>0</v>
      </c>
      <c r="O520" s="23">
        <v>55035.4</v>
      </c>
      <c r="P520" s="23">
        <v>55035.4</v>
      </c>
      <c r="Q520" s="23">
        <v>0</v>
      </c>
    </row>
    <row r="521" spans="5:17" ht="38.25" x14ac:dyDescent="0.2">
      <c r="E521" s="8">
        <f t="shared" si="7"/>
        <v>502</v>
      </c>
      <c r="F521" s="21" t="s">
        <v>875</v>
      </c>
      <c r="G521" s="21" t="s">
        <v>876</v>
      </c>
      <c r="H521" s="22"/>
      <c r="I521" s="23">
        <v>55035.4</v>
      </c>
      <c r="J521" s="23">
        <v>55035.4</v>
      </c>
      <c r="K521" s="23">
        <v>0</v>
      </c>
      <c r="L521" s="23">
        <v>129847.97</v>
      </c>
      <c r="M521" s="23">
        <v>129847.97</v>
      </c>
      <c r="N521" s="23">
        <v>0</v>
      </c>
      <c r="O521" s="23">
        <v>10286888.210000001</v>
      </c>
      <c r="P521" s="23">
        <v>10286888.210000001</v>
      </c>
      <c r="Q521" s="23">
        <v>0</v>
      </c>
    </row>
    <row r="522" spans="5:17" ht="25.5" x14ac:dyDescent="0.2">
      <c r="E522" s="8">
        <f t="shared" si="7"/>
        <v>503</v>
      </c>
      <c r="F522" s="21" t="s">
        <v>877</v>
      </c>
      <c r="G522" s="21" t="s">
        <v>878</v>
      </c>
      <c r="H522" s="22" t="s">
        <v>35</v>
      </c>
      <c r="I522" s="23">
        <v>58</v>
      </c>
      <c r="J522" s="23">
        <v>58</v>
      </c>
      <c r="K522" s="23">
        <v>0</v>
      </c>
      <c r="L522" s="23">
        <v>58</v>
      </c>
      <c r="M522" s="23">
        <v>58</v>
      </c>
      <c r="N522" s="23">
        <v>0</v>
      </c>
      <c r="O522" s="23">
        <v>0</v>
      </c>
      <c r="P522" s="23">
        <v>0</v>
      </c>
      <c r="Q522" s="23">
        <v>0</v>
      </c>
    </row>
    <row r="523" spans="5:17" ht="25.5" x14ac:dyDescent="0.2">
      <c r="E523" s="8">
        <f t="shared" si="7"/>
        <v>504</v>
      </c>
      <c r="F523" s="21" t="s">
        <v>879</v>
      </c>
      <c r="G523" s="21" t="s">
        <v>880</v>
      </c>
      <c r="H523" s="22" t="s">
        <v>35</v>
      </c>
      <c r="I523" s="23">
        <v>80</v>
      </c>
      <c r="J523" s="23">
        <v>80</v>
      </c>
      <c r="K523" s="23">
        <v>0</v>
      </c>
      <c r="L523" s="23">
        <v>560</v>
      </c>
      <c r="M523" s="23">
        <v>560</v>
      </c>
      <c r="N523" s="23">
        <v>0</v>
      </c>
      <c r="O523" s="23">
        <v>38797</v>
      </c>
      <c r="P523" s="23">
        <v>38797</v>
      </c>
      <c r="Q523" s="23">
        <v>0</v>
      </c>
    </row>
    <row r="524" spans="5:17" ht="25.5" x14ac:dyDescent="0.2">
      <c r="E524" s="8">
        <f t="shared" si="7"/>
        <v>505</v>
      </c>
      <c r="F524" s="21" t="s">
        <v>881</v>
      </c>
      <c r="G524" s="21" t="s">
        <v>882</v>
      </c>
      <c r="H524" s="22" t="s">
        <v>35</v>
      </c>
      <c r="I524" s="23">
        <v>2400</v>
      </c>
      <c r="J524" s="23">
        <v>2400</v>
      </c>
      <c r="K524" s="23">
        <v>0</v>
      </c>
      <c r="L524" s="23">
        <v>2709</v>
      </c>
      <c r="M524" s="23">
        <v>2709</v>
      </c>
      <c r="N524" s="23">
        <v>0</v>
      </c>
      <c r="O524" s="23">
        <v>9064</v>
      </c>
      <c r="P524" s="23">
        <v>9064</v>
      </c>
      <c r="Q524" s="23">
        <v>0</v>
      </c>
    </row>
    <row r="525" spans="5:17" ht="25.5" x14ac:dyDescent="0.2">
      <c r="E525" s="8">
        <f t="shared" si="7"/>
        <v>506</v>
      </c>
      <c r="F525" s="21" t="s">
        <v>883</v>
      </c>
      <c r="G525" s="21" t="s">
        <v>884</v>
      </c>
      <c r="H525" s="22" t="s">
        <v>35</v>
      </c>
      <c r="I525" s="23">
        <v>503</v>
      </c>
      <c r="J525" s="23">
        <v>503</v>
      </c>
      <c r="K525" s="23">
        <v>0</v>
      </c>
      <c r="L525" s="23">
        <v>514</v>
      </c>
      <c r="M525" s="23">
        <v>514</v>
      </c>
      <c r="N525" s="23">
        <v>0</v>
      </c>
      <c r="O525" s="23">
        <v>3</v>
      </c>
      <c r="P525" s="23">
        <v>3</v>
      </c>
      <c r="Q525" s="23">
        <v>0</v>
      </c>
    </row>
    <row r="526" spans="5:17" ht="25.5" x14ac:dyDescent="0.2">
      <c r="E526" s="8">
        <f t="shared" si="7"/>
        <v>507</v>
      </c>
      <c r="F526" s="21" t="s">
        <v>885</v>
      </c>
      <c r="G526" s="21" t="s">
        <v>886</v>
      </c>
      <c r="H526" s="22"/>
      <c r="I526" s="23">
        <v>3041</v>
      </c>
      <c r="J526" s="23">
        <v>3041</v>
      </c>
      <c r="K526" s="23">
        <v>0</v>
      </c>
      <c r="L526" s="23">
        <v>3841</v>
      </c>
      <c r="M526" s="23">
        <v>3841</v>
      </c>
      <c r="N526" s="23">
        <v>0</v>
      </c>
      <c r="O526" s="23">
        <v>47864</v>
      </c>
      <c r="P526" s="23">
        <v>47864</v>
      </c>
      <c r="Q526" s="23">
        <v>0</v>
      </c>
    </row>
    <row r="527" spans="5:17" ht="25.5" x14ac:dyDescent="0.2">
      <c r="E527" s="8">
        <f t="shared" si="7"/>
        <v>508</v>
      </c>
      <c r="F527" s="21" t="s">
        <v>887</v>
      </c>
      <c r="G527" s="21" t="s">
        <v>888</v>
      </c>
      <c r="H527" s="22"/>
      <c r="I527" s="23">
        <v>58941.4</v>
      </c>
      <c r="J527" s="23">
        <v>58941.4</v>
      </c>
      <c r="K527" s="23">
        <v>0</v>
      </c>
      <c r="L527" s="23">
        <v>134206.97</v>
      </c>
      <c r="M527" s="23">
        <v>134206.97</v>
      </c>
      <c r="N527" s="23">
        <v>0</v>
      </c>
      <c r="O527" s="23">
        <v>315474096.20999998</v>
      </c>
      <c r="P527" s="23">
        <v>315474096.20999998</v>
      </c>
      <c r="Q527" s="23">
        <v>0</v>
      </c>
    </row>
    <row r="528" spans="5:17" x14ac:dyDescent="0.2">
      <c r="E528" s="8">
        <f t="shared" si="7"/>
        <v>509</v>
      </c>
      <c r="F528" s="21" t="s">
        <v>889</v>
      </c>
      <c r="G528" s="21"/>
      <c r="H528" s="22"/>
      <c r="I528" s="23">
        <v>7601861028.3599997</v>
      </c>
      <c r="J528" s="23">
        <v>1958609823.9400001</v>
      </c>
      <c r="K528" s="23">
        <v>5643251204.4200001</v>
      </c>
      <c r="L528" s="23">
        <v>7964977708.75</v>
      </c>
      <c r="M528" s="23">
        <v>2107076933.75</v>
      </c>
      <c r="N528" s="23">
        <v>5857900775</v>
      </c>
      <c r="O528" s="23">
        <v>20862976739.549999</v>
      </c>
      <c r="P528" s="23">
        <v>18871042582.360001</v>
      </c>
      <c r="Q528" s="23">
        <v>1991934157.1900001</v>
      </c>
    </row>
    <row r="529" spans="5:17" x14ac:dyDescent="0.2">
      <c r="E529" s="8">
        <f t="shared" si="7"/>
        <v>510</v>
      </c>
      <c r="F529" s="21" t="s">
        <v>890</v>
      </c>
      <c r="G529" s="21" t="s">
        <v>891</v>
      </c>
      <c r="H529" s="22" t="s">
        <v>59</v>
      </c>
      <c r="I529" s="23">
        <v>1850221972.6700001</v>
      </c>
      <c r="J529" s="23">
        <v>1165513107.5699999</v>
      </c>
      <c r="K529" s="23">
        <v>684708865.10000002</v>
      </c>
      <c r="L529" s="23">
        <v>1754262307.74</v>
      </c>
      <c r="M529" s="23">
        <v>1431444793.5899999</v>
      </c>
      <c r="N529" s="23">
        <v>322817514.14999998</v>
      </c>
      <c r="O529" s="23">
        <v>53251449556.970001</v>
      </c>
      <c r="P529" s="23">
        <v>47594081987.190002</v>
      </c>
      <c r="Q529" s="23">
        <v>5657367569.7799997</v>
      </c>
    </row>
    <row r="530" spans="5:17" x14ac:dyDescent="0.2">
      <c r="E530" s="8">
        <f t="shared" si="7"/>
        <v>511</v>
      </c>
      <c r="F530" s="21" t="s">
        <v>892</v>
      </c>
      <c r="G530" s="21" t="s">
        <v>893</v>
      </c>
      <c r="H530" s="22"/>
      <c r="I530" s="23">
        <v>1850221972.6700001</v>
      </c>
      <c r="J530" s="23">
        <v>1165513107.5699999</v>
      </c>
      <c r="K530" s="23">
        <v>684708865.10000002</v>
      </c>
      <c r="L530" s="23">
        <v>1754262307.74</v>
      </c>
      <c r="M530" s="23">
        <v>1431444793.5899999</v>
      </c>
      <c r="N530" s="23">
        <v>322817514.14999998</v>
      </c>
      <c r="O530" s="23">
        <v>53251449556.970001</v>
      </c>
      <c r="P530" s="23">
        <v>47594081987.190002</v>
      </c>
      <c r="Q530" s="23">
        <v>5657367569.7799997</v>
      </c>
    </row>
    <row r="531" spans="5:17" ht="38.25" x14ac:dyDescent="0.2">
      <c r="E531" s="8">
        <f t="shared" si="7"/>
        <v>512</v>
      </c>
      <c r="F531" s="21" t="s">
        <v>801</v>
      </c>
      <c r="G531" s="21" t="s">
        <v>802</v>
      </c>
      <c r="H531" s="22"/>
      <c r="I531" s="23">
        <v>1850221972.6700001</v>
      </c>
      <c r="J531" s="23">
        <v>1165513107.5699999</v>
      </c>
      <c r="K531" s="23">
        <v>684708865.10000002</v>
      </c>
      <c r="L531" s="23">
        <v>1754262307.74</v>
      </c>
      <c r="M531" s="23">
        <v>1431444793.5899999</v>
      </c>
      <c r="N531" s="23">
        <v>322817514.14999998</v>
      </c>
      <c r="O531" s="23">
        <v>53251449556.970001</v>
      </c>
      <c r="P531" s="23">
        <v>47594081987.190002</v>
      </c>
      <c r="Q531" s="23">
        <v>5657367569.7799997</v>
      </c>
    </row>
    <row r="532" spans="5:17" ht="38.25" x14ac:dyDescent="0.2">
      <c r="E532" s="8">
        <f t="shared" ref="E532:E555" si="8">ROW($E532)-19</f>
        <v>513</v>
      </c>
      <c r="F532" s="21" t="s">
        <v>894</v>
      </c>
      <c r="G532" s="21" t="s">
        <v>895</v>
      </c>
      <c r="H532" s="22" t="s">
        <v>59</v>
      </c>
      <c r="I532" s="23">
        <v>2986981605.5799999</v>
      </c>
      <c r="J532" s="23">
        <v>1003593550</v>
      </c>
      <c r="K532" s="23">
        <v>1983388055.5799999</v>
      </c>
      <c r="L532" s="23">
        <v>2986981605.5799999</v>
      </c>
      <c r="M532" s="23">
        <v>1003593550</v>
      </c>
      <c r="N532" s="23">
        <v>1983388055.5799999</v>
      </c>
      <c r="O532" s="23">
        <v>0</v>
      </c>
      <c r="P532" s="23">
        <v>0</v>
      </c>
      <c r="Q532" s="23">
        <v>0</v>
      </c>
    </row>
    <row r="533" spans="5:17" ht="51" x14ac:dyDescent="0.2">
      <c r="E533" s="8">
        <f t="shared" si="8"/>
        <v>514</v>
      </c>
      <c r="F533" s="21" t="s">
        <v>896</v>
      </c>
      <c r="G533" s="21" t="s">
        <v>897</v>
      </c>
      <c r="H533" s="22" t="s">
        <v>59</v>
      </c>
      <c r="I533" s="23">
        <v>3560982914.1999998</v>
      </c>
      <c r="J533" s="23">
        <v>3458584164.1999998</v>
      </c>
      <c r="K533" s="23">
        <v>102398750</v>
      </c>
      <c r="L533" s="23">
        <v>3304466064.1999998</v>
      </c>
      <c r="M533" s="23">
        <v>3202067314.1999998</v>
      </c>
      <c r="N533" s="23">
        <v>102398750</v>
      </c>
      <c r="O533" s="23">
        <v>0</v>
      </c>
      <c r="P533" s="23">
        <v>0</v>
      </c>
      <c r="Q533" s="23">
        <v>0</v>
      </c>
    </row>
    <row r="534" spans="5:17" ht="25.5" x14ac:dyDescent="0.2">
      <c r="E534" s="8">
        <f t="shared" si="8"/>
        <v>515</v>
      </c>
      <c r="F534" s="21" t="s">
        <v>898</v>
      </c>
      <c r="G534" s="21" t="s">
        <v>899</v>
      </c>
      <c r="H534" s="22"/>
      <c r="I534" s="23">
        <v>6547964519.7799997</v>
      </c>
      <c r="J534" s="23">
        <v>4462177714.1999998</v>
      </c>
      <c r="K534" s="23">
        <v>2085786805.5799999</v>
      </c>
      <c r="L534" s="23">
        <v>6291447669.7799997</v>
      </c>
      <c r="M534" s="23">
        <v>4205660864.1999998</v>
      </c>
      <c r="N534" s="23">
        <v>2085786805.5799999</v>
      </c>
      <c r="O534" s="23">
        <v>0</v>
      </c>
      <c r="P534" s="23">
        <v>0</v>
      </c>
      <c r="Q534" s="23">
        <v>0</v>
      </c>
    </row>
    <row r="535" spans="5:17" ht="51" x14ac:dyDescent="0.2">
      <c r="E535" s="8">
        <f t="shared" si="8"/>
        <v>516</v>
      </c>
      <c r="F535" s="21" t="s">
        <v>815</v>
      </c>
      <c r="G535" s="21" t="s">
        <v>816</v>
      </c>
      <c r="H535" s="22"/>
      <c r="I535" s="23">
        <v>6547964519.7799997</v>
      </c>
      <c r="J535" s="23">
        <v>4462177714.1999998</v>
      </c>
      <c r="K535" s="23">
        <v>2085786805.5799999</v>
      </c>
      <c r="L535" s="23">
        <v>6291447669.7799997</v>
      </c>
      <c r="M535" s="23">
        <v>4205660864.1999998</v>
      </c>
      <c r="N535" s="23">
        <v>2085786805.5799999</v>
      </c>
      <c r="O535" s="23">
        <v>0</v>
      </c>
      <c r="P535" s="23">
        <v>0</v>
      </c>
      <c r="Q535" s="23">
        <v>0</v>
      </c>
    </row>
    <row r="536" spans="5:17" x14ac:dyDescent="0.2">
      <c r="E536" s="8">
        <f t="shared" si="8"/>
        <v>517</v>
      </c>
      <c r="F536" s="21" t="s">
        <v>900</v>
      </c>
      <c r="G536" s="21" t="s">
        <v>901</v>
      </c>
      <c r="H536" s="22" t="s">
        <v>59</v>
      </c>
      <c r="I536" s="23">
        <v>1277576520</v>
      </c>
      <c r="J536" s="23">
        <v>1277576520</v>
      </c>
      <c r="K536" s="23">
        <v>0</v>
      </c>
      <c r="L536" s="23">
        <v>654633320</v>
      </c>
      <c r="M536" s="23">
        <v>654633320</v>
      </c>
      <c r="N536" s="23">
        <v>0</v>
      </c>
      <c r="O536" s="23">
        <v>677009460</v>
      </c>
      <c r="P536" s="23">
        <v>677009460</v>
      </c>
      <c r="Q536" s="23">
        <v>0</v>
      </c>
    </row>
    <row r="537" spans="5:17" x14ac:dyDescent="0.2">
      <c r="E537" s="8">
        <f t="shared" si="8"/>
        <v>518</v>
      </c>
      <c r="F537" s="21" t="s">
        <v>902</v>
      </c>
      <c r="G537" s="21" t="s">
        <v>903</v>
      </c>
      <c r="H537" s="22"/>
      <c r="I537" s="23">
        <v>1277576520</v>
      </c>
      <c r="J537" s="23">
        <v>1277576520</v>
      </c>
      <c r="K537" s="23">
        <v>0</v>
      </c>
      <c r="L537" s="23">
        <v>654633320</v>
      </c>
      <c r="M537" s="23">
        <v>654633320</v>
      </c>
      <c r="N537" s="23">
        <v>0</v>
      </c>
      <c r="O537" s="23">
        <v>677009460</v>
      </c>
      <c r="P537" s="23">
        <v>677009460</v>
      </c>
      <c r="Q537" s="23">
        <v>0</v>
      </c>
    </row>
    <row r="538" spans="5:17" ht="25.5" x14ac:dyDescent="0.2">
      <c r="E538" s="8">
        <f t="shared" si="8"/>
        <v>519</v>
      </c>
      <c r="F538" s="21" t="s">
        <v>828</v>
      </c>
      <c r="G538" s="21" t="s">
        <v>829</v>
      </c>
      <c r="H538" s="22"/>
      <c r="I538" s="23">
        <v>1277576520</v>
      </c>
      <c r="J538" s="23">
        <v>1277576520</v>
      </c>
      <c r="K538" s="23">
        <v>0</v>
      </c>
      <c r="L538" s="23">
        <v>654633320</v>
      </c>
      <c r="M538" s="23">
        <v>654633320</v>
      </c>
      <c r="N538" s="23">
        <v>0</v>
      </c>
      <c r="O538" s="23">
        <v>677009460</v>
      </c>
      <c r="P538" s="23">
        <v>677009460</v>
      </c>
      <c r="Q538" s="23">
        <v>0</v>
      </c>
    </row>
    <row r="539" spans="5:17" x14ac:dyDescent="0.2">
      <c r="E539" s="8">
        <f t="shared" si="8"/>
        <v>520</v>
      </c>
      <c r="F539" s="21" t="s">
        <v>904</v>
      </c>
      <c r="G539" s="21"/>
      <c r="H539" s="22"/>
      <c r="I539" s="23">
        <v>9675763012.4500008</v>
      </c>
      <c r="J539" s="23">
        <v>6905267341.7700005</v>
      </c>
      <c r="K539" s="23">
        <v>2770495670.6799998</v>
      </c>
      <c r="L539" s="23">
        <v>8700343297.5200005</v>
      </c>
      <c r="M539" s="23">
        <v>6291738977.79</v>
      </c>
      <c r="N539" s="23">
        <v>2408604319.73</v>
      </c>
      <c r="O539" s="23">
        <v>53928459016.970001</v>
      </c>
      <c r="P539" s="23">
        <v>48271091447.190002</v>
      </c>
      <c r="Q539" s="23">
        <v>5657367569.7799997</v>
      </c>
    </row>
    <row r="540" spans="5:17" ht="25.5" x14ac:dyDescent="0.2">
      <c r="E540" s="8">
        <f t="shared" si="8"/>
        <v>521</v>
      </c>
      <c r="F540" s="21" t="s">
        <v>905</v>
      </c>
      <c r="G540" s="21" t="s">
        <v>906</v>
      </c>
      <c r="H540" s="22" t="s">
        <v>35</v>
      </c>
      <c r="I540" s="23">
        <v>3743922653.4699998</v>
      </c>
      <c r="J540" s="23">
        <v>3326313663.23</v>
      </c>
      <c r="K540" s="23">
        <v>417608990.24000001</v>
      </c>
      <c r="L540" s="23">
        <v>4357173756.4700003</v>
      </c>
      <c r="M540" s="23">
        <v>3536117152.6100001</v>
      </c>
      <c r="N540" s="23">
        <v>821056603.86000001</v>
      </c>
      <c r="O540" s="23">
        <v>33596977905.439999</v>
      </c>
      <c r="P540" s="23">
        <v>29930111084.82</v>
      </c>
      <c r="Q540" s="23">
        <v>3666866820.6199999</v>
      </c>
    </row>
    <row r="541" spans="5:17" ht="25.5" x14ac:dyDescent="0.2">
      <c r="E541" s="8">
        <f t="shared" si="8"/>
        <v>522</v>
      </c>
      <c r="F541" s="21" t="s">
        <v>907</v>
      </c>
      <c r="G541" s="21" t="s">
        <v>908</v>
      </c>
      <c r="H541" s="22"/>
      <c r="I541" s="23">
        <v>3743922653.4699998</v>
      </c>
      <c r="J541" s="23">
        <v>3326313663.23</v>
      </c>
      <c r="K541" s="23">
        <v>417608990.24000001</v>
      </c>
      <c r="L541" s="23">
        <v>4357173756.4700003</v>
      </c>
      <c r="M541" s="23">
        <v>3536117152.6100001</v>
      </c>
      <c r="N541" s="23">
        <v>821056603.86000001</v>
      </c>
      <c r="O541" s="23">
        <v>33596977905.439999</v>
      </c>
      <c r="P541" s="23">
        <v>29930111084.82</v>
      </c>
      <c r="Q541" s="23">
        <v>3666866820.6199999</v>
      </c>
    </row>
    <row r="542" spans="5:17" ht="25.5" x14ac:dyDescent="0.2">
      <c r="E542" s="8">
        <f t="shared" si="8"/>
        <v>523</v>
      </c>
      <c r="F542" s="21" t="s">
        <v>909</v>
      </c>
      <c r="G542" s="21" t="s">
        <v>910</v>
      </c>
      <c r="H542" s="22" t="s">
        <v>35</v>
      </c>
      <c r="I542" s="23">
        <v>1344806.1</v>
      </c>
      <c r="J542" s="23">
        <v>1314861.6100000001</v>
      </c>
      <c r="K542" s="23">
        <v>29944.49</v>
      </c>
      <c r="L542" s="23">
        <v>91387.520000000004</v>
      </c>
      <c r="M542" s="23">
        <v>55776.4</v>
      </c>
      <c r="N542" s="23">
        <v>35611.120000000003</v>
      </c>
      <c r="O542" s="23">
        <v>959</v>
      </c>
      <c r="P542" s="23">
        <v>959</v>
      </c>
      <c r="Q542" s="23">
        <v>0</v>
      </c>
    </row>
    <row r="543" spans="5:17" ht="25.5" x14ac:dyDescent="0.2">
      <c r="E543" s="8">
        <f t="shared" si="8"/>
        <v>524</v>
      </c>
      <c r="F543" s="21" t="s">
        <v>911</v>
      </c>
      <c r="G543" s="21" t="s">
        <v>912</v>
      </c>
      <c r="H543" s="22"/>
      <c r="I543" s="23">
        <v>1344806.1</v>
      </c>
      <c r="J543" s="23">
        <v>1314861.6100000001</v>
      </c>
      <c r="K543" s="23">
        <v>29944.49</v>
      </c>
      <c r="L543" s="23">
        <v>91387.520000000004</v>
      </c>
      <c r="M543" s="23">
        <v>55776.4</v>
      </c>
      <c r="N543" s="23">
        <v>35611.120000000003</v>
      </c>
      <c r="O543" s="23">
        <v>959</v>
      </c>
      <c r="P543" s="23">
        <v>959</v>
      </c>
      <c r="Q543" s="23">
        <v>0</v>
      </c>
    </row>
    <row r="544" spans="5:17" ht="51" x14ac:dyDescent="0.2">
      <c r="E544" s="8">
        <f t="shared" si="8"/>
        <v>525</v>
      </c>
      <c r="F544" s="21" t="s">
        <v>913</v>
      </c>
      <c r="G544" s="21" t="s">
        <v>914</v>
      </c>
      <c r="H544" s="22" t="s">
        <v>35</v>
      </c>
      <c r="I544" s="23">
        <v>13088609376.360001</v>
      </c>
      <c r="J544" s="23">
        <v>5320103985.9099998</v>
      </c>
      <c r="K544" s="23">
        <v>7768505390.4499998</v>
      </c>
      <c r="L544" s="23">
        <v>13088914726.48</v>
      </c>
      <c r="M544" s="23">
        <v>5576620836.0299997</v>
      </c>
      <c r="N544" s="23">
        <v>7512293890.4499998</v>
      </c>
      <c r="O544" s="23">
        <v>0</v>
      </c>
      <c r="P544" s="23">
        <v>0</v>
      </c>
      <c r="Q544" s="23">
        <v>0</v>
      </c>
    </row>
    <row r="545" spans="5:17" ht="51" x14ac:dyDescent="0.2">
      <c r="E545" s="8">
        <f t="shared" si="8"/>
        <v>526</v>
      </c>
      <c r="F545" s="21" t="s">
        <v>915</v>
      </c>
      <c r="G545" s="21" t="s">
        <v>916</v>
      </c>
      <c r="H545" s="22"/>
      <c r="I545" s="23">
        <v>13088609376.360001</v>
      </c>
      <c r="J545" s="23">
        <v>5320103985.9099998</v>
      </c>
      <c r="K545" s="23">
        <v>7768505390.4499998</v>
      </c>
      <c r="L545" s="23">
        <v>13088914726.48</v>
      </c>
      <c r="M545" s="23">
        <v>5576620836.0299997</v>
      </c>
      <c r="N545" s="23">
        <v>7512293890.4499998</v>
      </c>
      <c r="O545" s="23">
        <v>0</v>
      </c>
      <c r="P545" s="23">
        <v>0</v>
      </c>
      <c r="Q545" s="23">
        <v>0</v>
      </c>
    </row>
    <row r="546" spans="5:17" ht="38.25" x14ac:dyDescent="0.2">
      <c r="E546" s="8">
        <f t="shared" si="8"/>
        <v>527</v>
      </c>
      <c r="F546" s="21" t="s">
        <v>917</v>
      </c>
      <c r="G546" s="21" t="s">
        <v>918</v>
      </c>
      <c r="H546" s="22"/>
      <c r="I546" s="23">
        <v>16833876835.93</v>
      </c>
      <c r="J546" s="23">
        <v>8647732510.75</v>
      </c>
      <c r="K546" s="23">
        <v>8186144325.1800003</v>
      </c>
      <c r="L546" s="23">
        <v>17446179870.470001</v>
      </c>
      <c r="M546" s="23">
        <v>9112793765.0400009</v>
      </c>
      <c r="N546" s="23">
        <v>8333386105.4300003</v>
      </c>
      <c r="O546" s="23">
        <v>33596978864.439999</v>
      </c>
      <c r="P546" s="23">
        <v>29930112043.82</v>
      </c>
      <c r="Q546" s="23">
        <v>3666866820.6199999</v>
      </c>
    </row>
    <row r="547" spans="5:17" ht="25.5" x14ac:dyDescent="0.2">
      <c r="E547" s="8">
        <f t="shared" si="8"/>
        <v>528</v>
      </c>
      <c r="F547" s="21" t="s">
        <v>919</v>
      </c>
      <c r="G547" s="21"/>
      <c r="H547" s="22"/>
      <c r="I547" s="23">
        <v>16833876835.93</v>
      </c>
      <c r="J547" s="23">
        <v>8647732510.75</v>
      </c>
      <c r="K547" s="23">
        <v>8186144325.1800003</v>
      </c>
      <c r="L547" s="23">
        <v>17446179870.470001</v>
      </c>
      <c r="M547" s="23">
        <v>9112793765.0400009</v>
      </c>
      <c r="N547" s="23">
        <v>8333386105.4300003</v>
      </c>
      <c r="O547" s="23">
        <v>33596978864.439999</v>
      </c>
      <c r="P547" s="23">
        <v>29930112043.82</v>
      </c>
      <c r="Q547" s="23">
        <v>3666866820.6199999</v>
      </c>
    </row>
    <row r="548" spans="5:17" ht="25.5" x14ac:dyDescent="0.2">
      <c r="E548" s="8">
        <f t="shared" si="8"/>
        <v>529</v>
      </c>
      <c r="F548" s="21" t="s">
        <v>909</v>
      </c>
      <c r="G548" s="21" t="s">
        <v>910</v>
      </c>
      <c r="H548" s="22" t="s">
        <v>59</v>
      </c>
      <c r="I548" s="23">
        <v>0</v>
      </c>
      <c r="J548" s="23">
        <v>0</v>
      </c>
      <c r="K548" s="23">
        <v>0</v>
      </c>
      <c r="L548" s="23">
        <v>0</v>
      </c>
      <c r="M548" s="23">
        <v>0</v>
      </c>
      <c r="N548" s="23">
        <v>0</v>
      </c>
      <c r="O548" s="23">
        <v>531496586.94</v>
      </c>
      <c r="P548" s="23">
        <v>530063178.99000001</v>
      </c>
      <c r="Q548" s="23">
        <v>1433407.95</v>
      </c>
    </row>
    <row r="549" spans="5:17" ht="25.5" x14ac:dyDescent="0.2">
      <c r="E549" s="8">
        <f t="shared" si="8"/>
        <v>530</v>
      </c>
      <c r="F549" s="21" t="s">
        <v>911</v>
      </c>
      <c r="G549" s="21" t="s">
        <v>912</v>
      </c>
      <c r="H549" s="22"/>
      <c r="I549" s="23">
        <v>0</v>
      </c>
      <c r="J549" s="23">
        <v>0</v>
      </c>
      <c r="K549" s="23">
        <v>0</v>
      </c>
      <c r="L549" s="23">
        <v>0</v>
      </c>
      <c r="M549" s="23">
        <v>0</v>
      </c>
      <c r="N549" s="23">
        <v>0</v>
      </c>
      <c r="O549" s="23">
        <v>531496586.94</v>
      </c>
      <c r="P549" s="23">
        <v>530063178.99000001</v>
      </c>
      <c r="Q549" s="23">
        <v>1433407.95</v>
      </c>
    </row>
    <row r="550" spans="5:17" ht="51" x14ac:dyDescent="0.2">
      <c r="E550" s="8">
        <f t="shared" si="8"/>
        <v>531</v>
      </c>
      <c r="F550" s="21" t="s">
        <v>913</v>
      </c>
      <c r="G550" s="21" t="s">
        <v>914</v>
      </c>
      <c r="H550" s="22" t="s">
        <v>59</v>
      </c>
      <c r="I550" s="23">
        <v>0</v>
      </c>
      <c r="J550" s="23">
        <v>0</v>
      </c>
      <c r="K550" s="23">
        <v>0</v>
      </c>
      <c r="L550" s="23">
        <v>0</v>
      </c>
      <c r="M550" s="23">
        <v>0</v>
      </c>
      <c r="N550" s="23">
        <v>0</v>
      </c>
      <c r="O550" s="23">
        <v>0.08</v>
      </c>
      <c r="P550" s="23">
        <v>0.08</v>
      </c>
      <c r="Q550" s="23">
        <v>0</v>
      </c>
    </row>
    <row r="551" spans="5:17" ht="51" x14ac:dyDescent="0.2">
      <c r="E551" s="8">
        <f t="shared" si="8"/>
        <v>532</v>
      </c>
      <c r="F551" s="21" t="s">
        <v>915</v>
      </c>
      <c r="G551" s="21" t="s">
        <v>916</v>
      </c>
      <c r="H551" s="22"/>
      <c r="I551" s="23">
        <v>0</v>
      </c>
      <c r="J551" s="23">
        <v>0</v>
      </c>
      <c r="K551" s="23">
        <v>0</v>
      </c>
      <c r="L551" s="23">
        <v>0</v>
      </c>
      <c r="M551" s="23">
        <v>0</v>
      </c>
      <c r="N551" s="23">
        <v>0</v>
      </c>
      <c r="O551" s="23">
        <v>0.08</v>
      </c>
      <c r="P551" s="23">
        <v>0.08</v>
      </c>
      <c r="Q551" s="23">
        <v>0</v>
      </c>
    </row>
    <row r="552" spans="5:17" ht="38.25" x14ac:dyDescent="0.2">
      <c r="E552" s="8">
        <f t="shared" si="8"/>
        <v>533</v>
      </c>
      <c r="F552" s="21" t="s">
        <v>917</v>
      </c>
      <c r="G552" s="21" t="s">
        <v>918</v>
      </c>
      <c r="H552" s="22"/>
      <c r="I552" s="23">
        <v>0</v>
      </c>
      <c r="J552" s="23">
        <v>0</v>
      </c>
      <c r="K552" s="23">
        <v>0</v>
      </c>
      <c r="L552" s="23">
        <v>0</v>
      </c>
      <c r="M552" s="23">
        <v>0</v>
      </c>
      <c r="N552" s="23">
        <v>0</v>
      </c>
      <c r="O552" s="23">
        <v>531496587.01999998</v>
      </c>
      <c r="P552" s="23">
        <v>530063179.06999999</v>
      </c>
      <c r="Q552" s="23">
        <v>1433407.95</v>
      </c>
    </row>
    <row r="553" spans="5:17" ht="25.5" x14ac:dyDescent="0.2">
      <c r="E553" s="8">
        <f t="shared" si="8"/>
        <v>534</v>
      </c>
      <c r="F553" s="21" t="s">
        <v>920</v>
      </c>
      <c r="G553" s="21"/>
      <c r="H553" s="22"/>
      <c r="I553" s="23">
        <v>0</v>
      </c>
      <c r="J553" s="23">
        <v>0</v>
      </c>
      <c r="K553" s="23">
        <v>0</v>
      </c>
      <c r="L553" s="23">
        <v>0</v>
      </c>
      <c r="M553" s="23">
        <v>0</v>
      </c>
      <c r="N553" s="23">
        <v>0</v>
      </c>
      <c r="O553" s="23">
        <v>531496587.01999998</v>
      </c>
      <c r="P553" s="23">
        <v>530063179.06999999</v>
      </c>
      <c r="Q553" s="23">
        <v>1433407.95</v>
      </c>
    </row>
    <row r="554" spans="5:17" x14ac:dyDescent="0.2">
      <c r="E554" s="8">
        <f t="shared" si="8"/>
        <v>535</v>
      </c>
      <c r="F554" s="21" t="s">
        <v>921</v>
      </c>
      <c r="G554" s="21"/>
      <c r="H554" s="22"/>
      <c r="I554" s="23">
        <v>24435737864.290001</v>
      </c>
      <c r="J554" s="23">
        <v>10606342334.690001</v>
      </c>
      <c r="K554" s="23">
        <v>13829395529.6</v>
      </c>
      <c r="L554" s="23">
        <v>25411157579.220001</v>
      </c>
      <c r="M554" s="23">
        <v>11219870698.790001</v>
      </c>
      <c r="N554" s="23">
        <v>14191286880.43</v>
      </c>
      <c r="O554" s="23">
        <v>54459955603.989998</v>
      </c>
      <c r="P554" s="23">
        <v>48801154626.18</v>
      </c>
      <c r="Q554" s="23">
        <v>5658800977.8100004</v>
      </c>
    </row>
    <row r="555" spans="5:17" x14ac:dyDescent="0.2">
      <c r="E555" s="8">
        <f t="shared" si="8"/>
        <v>536</v>
      </c>
      <c r="F555" s="21" t="s">
        <v>922</v>
      </c>
      <c r="G555" s="21"/>
      <c r="H555" s="22"/>
      <c r="I555" s="23">
        <v>9675763012.4500008</v>
      </c>
      <c r="J555" s="23">
        <v>6905267341.7700005</v>
      </c>
      <c r="K555" s="23">
        <v>2770495670.6799998</v>
      </c>
      <c r="L555" s="23">
        <v>8700343297.5200005</v>
      </c>
      <c r="M555" s="23">
        <v>6291738977.79</v>
      </c>
      <c r="N555" s="23">
        <v>2408604319.73</v>
      </c>
      <c r="O555" s="23">
        <v>54459955603.989998</v>
      </c>
      <c r="P555" s="23">
        <v>48801154626.260002</v>
      </c>
      <c r="Q555" s="23">
        <v>5658800977.7299995</v>
      </c>
    </row>
    <row r="556" spans="5:17" x14ac:dyDescent="0.2"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</row>
    <row r="557" spans="5:17" x14ac:dyDescent="0.2"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</row>
    <row r="558" spans="5:17" x14ac:dyDescent="0.2"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</row>
    <row r="559" spans="5:17" ht="13.5" thickBot="1" x14ac:dyDescent="0.25">
      <c r="E559" s="12"/>
      <c r="F559" s="12"/>
      <c r="G559" s="12"/>
      <c r="H559" s="12"/>
      <c r="I559" s="12"/>
      <c r="J559" s="13">
        <f>_xlfn.SINGLE(ClDSOutBlOption_ExecDate)</f>
        <v>46093</v>
      </c>
      <c r="K559" s="12"/>
      <c r="L559" s="12"/>
      <c r="M559" s="12"/>
      <c r="N559" s="28" t="str">
        <f>_xlfn.SINGLE(ClDSOutBlOption_SubscrExec)</f>
        <v>Системный администратор</v>
      </c>
      <c r="O559" s="28"/>
      <c r="P559" s="12"/>
      <c r="Q559" s="12"/>
    </row>
    <row r="560" spans="5:17" x14ac:dyDescent="0.2">
      <c r="E560" s="12"/>
      <c r="F560" s="12"/>
      <c r="G560" s="12"/>
      <c r="H560" s="12"/>
      <c r="I560" s="12"/>
      <c r="J560" s="14" t="s">
        <v>19</v>
      </c>
      <c r="K560" s="12"/>
      <c r="L560" s="12"/>
      <c r="M560" s="12"/>
      <c r="N560" s="29" t="s">
        <v>20</v>
      </c>
      <c r="O560" s="29"/>
      <c r="P560" s="12"/>
      <c r="Q560" s="12"/>
    </row>
    <row r="561" spans="5:17" x14ac:dyDescent="0.2"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</row>
    <row r="562" spans="5:17" ht="13.5" thickBot="1" x14ac:dyDescent="0.25">
      <c r="E562" s="12"/>
      <c r="F562" s="12"/>
      <c r="G562" s="12"/>
      <c r="H562" s="12"/>
      <c r="I562" s="12"/>
      <c r="J562" s="12"/>
      <c r="K562" s="12"/>
      <c r="L562" s="12"/>
      <c r="M562" s="12"/>
      <c r="N562" s="30">
        <f>_xlfn.SINGLE(ClDSOutBlOption_SubscrContr)</f>
        <v>0</v>
      </c>
      <c r="O562" s="30"/>
      <c r="P562" s="12"/>
      <c r="Q562" s="12"/>
    </row>
    <row r="563" spans="5:17" x14ac:dyDescent="0.2">
      <c r="E563" s="12"/>
      <c r="F563" s="12"/>
      <c r="G563" s="12"/>
      <c r="H563" s="12"/>
      <c r="I563" s="12"/>
      <c r="J563" s="12"/>
      <c r="K563" s="12"/>
      <c r="L563" s="12"/>
      <c r="M563" s="12"/>
      <c r="N563" s="27" t="str">
        <f>_xlfn.SINGLE(ClDSOutBlOption_SubscrContrJob)</f>
        <v>Головний бухгалтер</v>
      </c>
      <c r="O563" s="27"/>
      <c r="P563" s="12"/>
      <c r="Q563" s="12"/>
    </row>
    <row r="564" spans="5:17" x14ac:dyDescent="0.2"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9"/>
      <c r="Q564" s="12"/>
    </row>
    <row r="565" spans="5:17" ht="13.5" thickBot="1" x14ac:dyDescent="0.25">
      <c r="E565" s="12"/>
      <c r="F565" s="12"/>
      <c r="G565" s="12"/>
      <c r="H565" s="12"/>
      <c r="I565" s="12"/>
      <c r="J565" s="12"/>
      <c r="K565" s="12"/>
      <c r="L565" s="12"/>
      <c r="M565" s="12"/>
      <c r="N565" s="30">
        <f>_xlfn.SINGLE(ClDSOutBlOption_SubscrHead)</f>
        <v>0</v>
      </c>
      <c r="O565" s="30"/>
      <c r="P565" s="12"/>
      <c r="Q565" s="12"/>
    </row>
    <row r="566" spans="5:17" x14ac:dyDescent="0.2">
      <c r="E566" s="12"/>
      <c r="F566" s="12"/>
      <c r="G566" s="12"/>
      <c r="H566" s="12"/>
      <c r="I566" s="12"/>
      <c r="J566" s="12"/>
      <c r="K566" s="12"/>
      <c r="L566" s="12"/>
      <c r="M566" s="12"/>
      <c r="N566" s="27" t="str">
        <f>_xlfn.SINGLE(ClDSOutBlOption_SubscrHeadJob)</f>
        <v>Заступник Голови Правлiння</v>
      </c>
      <c r="O566" s="27"/>
      <c r="P566" s="12"/>
      <c r="Q566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66:O566"/>
    <mergeCell ref="N559:O559"/>
    <mergeCell ref="N560:O560"/>
    <mergeCell ref="N562:O562"/>
    <mergeCell ref="N563:O563"/>
    <mergeCell ref="N565:O565"/>
  </mergeCells>
  <conditionalFormatting sqref="I20:Q555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2019-10-22T11:21:27Z</dcterms:created>
  <dcterms:modified xsi:type="dcterms:W3CDTF">2026-03-23T08:36:03Z</dcterms:modified>
</cp:coreProperties>
</file>