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75" yWindow="1875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7" i="1"/>
</calcChain>
</file>

<file path=xl/sharedStrings.xml><?xml version="1.0" encoding="utf-8"?>
<sst xmlns="http://schemas.openxmlformats.org/spreadsheetml/2006/main" count="168" uniqueCount="66">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</sst>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49</v>
      </c>
    </row>
    <row r="4" spans="1:18" x14ac:dyDescent="0.25">
      <c r="A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45505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45506</v>
      </c>
    </row>
    <row r="5" spans="1:18" x14ac:dyDescent="0.25">
      <c r="A5" t="s">
        <v>62</v>
      </c>
    </row>
    <row r="6" spans="1:18" x14ac:dyDescent="0.25">
      <c r="A6" t="s">
        <v>63</v>
      </c>
      <c r="B6">
        <v>459</v>
      </c>
      <c r="C6" s="22">
        <v>45504</v>
      </c>
      <c r="D6">
        <v>380526</v>
      </c>
      <c r="E6">
        <v>1</v>
      </c>
      <c r="F6">
        <v>1</v>
      </c>
      <c r="G6">
        <v>0</v>
      </c>
      <c r="H6">
        <v>93032000000</v>
      </c>
    </row>
    <row r="7" spans="1:18" x14ac:dyDescent="0.25">
      <c r="A7" t="s">
        <v>64</v>
      </c>
      <c r="B7" s="22">
        <v>45506</v>
      </c>
      <c r="C7">
        <v>0</v>
      </c>
      <c r="D7">
        <v>1</v>
      </c>
      <c r="E7" t="b">
        <v>0</v>
      </c>
    </row>
    <row r="8" spans="1:18" x14ac:dyDescent="0.25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0"/>
  <sheetViews>
    <sheetView showGridLines="0" tabSelected="1" workbookViewId="0">
      <pane xSplit="5" topLeftCell="F1" activePane="topRight" state="frozen"/>
      <selection activeCell="A5" sqref="A5"/>
      <selection pane="topRight" activeCell="A15" sqref="A15:CI37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idden="1" x14ac:dyDescent="0.25">
      <c r="D1" s="4"/>
      <c r="E1" s="4">
        <f>_xlfn.SINGLE(ClDSOutBlOption_ReportDate)</f>
        <v>45505</v>
      </c>
      <c r="F1" s="4" t="str">
        <f>MID("00",1,2-LEN(DAY(E1)))&amp;DAY(E1)&amp;"."&amp;MID("00",1,2-LEN(MONTH(E1)))&amp;MONTH(E1)&amp;"."&amp;YEAR(E1)</f>
        <v>01.08.2024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idden="1" x14ac:dyDescent="0.25">
      <c r="D2" s="4"/>
      <c r="E2" s="4">
        <f>_xlfn.SINGLE(ClDSOutBlOption_ExecDate)</f>
        <v>45506</v>
      </c>
      <c r="F2" s="4">
        <f>_xlfn.SINGLE(CLSInSimple_MFO)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idden="1" x14ac:dyDescent="0.25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idden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x14ac:dyDescent="0.25">
      <c r="C6" s="4"/>
      <c r="D6" s="4"/>
      <c r="E6" s="5" t="str">
        <f xml:space="preserve"> "станом на " &amp; F1 &amp; " року"</f>
        <v>станом на 01.08.2024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x14ac:dyDescent="0.25">
      <c r="D7" s="4"/>
      <c r="CF7" s="4"/>
      <c r="CG7" s="4"/>
      <c r="CH7" s="4"/>
      <c r="CI7" s="4"/>
    </row>
    <row r="8" spans="1:87" s="3" customFormat="1" x14ac:dyDescent="0.25">
      <c r="C8" s="4"/>
      <c r="D8" s="4"/>
      <c r="E8" s="4" t="str">
        <f>_xlfn.SINGLE(ClDSOutBlOption_InstName)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_xlfn.SINGLE(CLSInSimple_MFO)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25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5" customHeight="1" x14ac:dyDescent="0.25">
      <c r="A15" s="4"/>
      <c r="B15" s="2">
        <v>45474</v>
      </c>
      <c r="C15" s="1" t="s">
        <v>60</v>
      </c>
      <c r="D15" s="2">
        <v>45475</v>
      </c>
      <c r="E15" s="15">
        <f t="shared" ref="E15:E37" si="0">IF(C15="1",$F$1,D15)</f>
        <v>45475</v>
      </c>
      <c r="F15" s="20">
        <v>227279950.41</v>
      </c>
      <c r="G15" s="20">
        <v>161815730.00999999</v>
      </c>
      <c r="H15" s="20">
        <v>271104961.94</v>
      </c>
      <c r="I15" s="20">
        <v>0</v>
      </c>
      <c r="J15" s="20">
        <v>2991411192.27</v>
      </c>
      <c r="K15" s="20"/>
      <c r="L15" s="20"/>
      <c r="M15" s="20">
        <v>0</v>
      </c>
      <c r="N15" s="20">
        <v>2230000000</v>
      </c>
      <c r="O15" s="20">
        <v>0</v>
      </c>
      <c r="P15" s="20"/>
      <c r="Q15" s="20">
        <v>0</v>
      </c>
      <c r="R15" s="20">
        <v>121142059.88</v>
      </c>
      <c r="S15" s="20">
        <v>121142059.88</v>
      </c>
      <c r="T15" s="20"/>
      <c r="U15" s="20"/>
      <c r="V15" s="20"/>
      <c r="W15" s="20"/>
      <c r="X15" s="20">
        <v>808974867.20000005</v>
      </c>
      <c r="Y15" s="20">
        <v>0</v>
      </c>
      <c r="Z15" s="20">
        <v>5031963297.3000002</v>
      </c>
      <c r="AA15" s="20">
        <v>282957789.88999999</v>
      </c>
      <c r="AB15" s="20">
        <v>133319240.42</v>
      </c>
      <c r="AC15" s="20">
        <v>43846404.350000001</v>
      </c>
      <c r="AD15" s="20">
        <v>1738211728.0599999</v>
      </c>
      <c r="AE15" s="20">
        <v>92343491.480000004</v>
      </c>
      <c r="AF15" s="20"/>
      <c r="AG15" s="20"/>
      <c r="AH15" s="20"/>
      <c r="AI15" s="20"/>
      <c r="AJ15" s="20">
        <v>127954184.95999999</v>
      </c>
      <c r="AK15" s="20">
        <v>29585516.960000001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>
        <v>152516977.22999999</v>
      </c>
      <c r="AW15" s="20">
        <v>6191522.3399999999</v>
      </c>
      <c r="AX15" s="20">
        <v>64867100.229999997</v>
      </c>
      <c r="AY15" s="20">
        <v>57264235.149999999</v>
      </c>
      <c r="AZ15" s="20">
        <v>264050848.38999999</v>
      </c>
      <c r="BA15" s="20">
        <v>199131757.38999999</v>
      </c>
      <c r="BB15" s="20">
        <v>125815799.05</v>
      </c>
      <c r="BC15" s="20">
        <v>120266910.40000001</v>
      </c>
      <c r="BD15" s="20"/>
      <c r="BE15" s="20"/>
      <c r="BF15" s="20"/>
      <c r="BG15" s="20"/>
      <c r="BH15" s="20"/>
      <c r="BI15" s="20"/>
      <c r="BJ15" s="20">
        <v>2230149477.8099999</v>
      </c>
      <c r="BK15" s="20">
        <v>547818148.82000005</v>
      </c>
      <c r="BL15" s="20">
        <v>11355850.26</v>
      </c>
      <c r="BM15" s="20"/>
      <c r="BN15" s="20">
        <v>18258028.899999999</v>
      </c>
      <c r="BO15" s="20">
        <v>220815.88</v>
      </c>
      <c r="BP15" s="20"/>
      <c r="BQ15" s="20"/>
      <c r="BR15" s="20"/>
      <c r="BS15" s="20"/>
      <c r="BT15" s="20">
        <v>201349516.06</v>
      </c>
      <c r="BU15" s="20">
        <v>188545323.43000001</v>
      </c>
      <c r="BV15" s="20">
        <v>60526401.719999999</v>
      </c>
      <c r="BW15" s="20"/>
      <c r="BX15" s="20"/>
      <c r="BY15" s="20"/>
      <c r="BZ15" s="20">
        <v>547149318.41999996</v>
      </c>
      <c r="CA15" s="20">
        <v>547125049.21000004</v>
      </c>
      <c r="CB15" s="20">
        <v>32336578.440000001</v>
      </c>
      <c r="CC15" s="20">
        <v>533271.27</v>
      </c>
      <c r="CD15" s="20">
        <v>870975693.79999995</v>
      </c>
      <c r="CE15" s="20">
        <v>736424459.78999996</v>
      </c>
      <c r="CF15" s="20">
        <v>1359173784.01</v>
      </c>
      <c r="CG15" s="20">
        <v>136954537.19999999</v>
      </c>
      <c r="CH15" s="19">
        <v>370.22219999999999</v>
      </c>
      <c r="CI15" s="19">
        <v>206.6071</v>
      </c>
    </row>
    <row r="16" spans="1:87" ht="15" customHeight="1" x14ac:dyDescent="0.25">
      <c r="A16" s="4"/>
      <c r="B16" s="2">
        <v>45475</v>
      </c>
      <c r="C16" s="1" t="s">
        <v>60</v>
      </c>
      <c r="D16" s="2">
        <v>45476</v>
      </c>
      <c r="E16" s="15">
        <f t="shared" si="0"/>
        <v>45476</v>
      </c>
      <c r="F16" s="20">
        <v>220535199.93000001</v>
      </c>
      <c r="G16" s="20">
        <v>153899088.72999999</v>
      </c>
      <c r="H16" s="20">
        <v>434504697.76999998</v>
      </c>
      <c r="I16" s="20">
        <v>0</v>
      </c>
      <c r="J16" s="20">
        <v>2954876350.5700002</v>
      </c>
      <c r="K16" s="20"/>
      <c r="L16" s="20"/>
      <c r="M16" s="20">
        <v>0</v>
      </c>
      <c r="N16" s="20">
        <v>2230000000</v>
      </c>
      <c r="O16" s="20">
        <v>0</v>
      </c>
      <c r="P16" s="20"/>
      <c r="Q16" s="20">
        <v>0</v>
      </c>
      <c r="R16" s="20">
        <v>121702339.89</v>
      </c>
      <c r="S16" s="20">
        <v>121702339.89</v>
      </c>
      <c r="T16" s="20"/>
      <c r="U16" s="20"/>
      <c r="V16" s="20"/>
      <c r="W16" s="20"/>
      <c r="X16" s="20">
        <v>808974867.20000005</v>
      </c>
      <c r="Y16" s="20">
        <v>0</v>
      </c>
      <c r="Z16" s="20">
        <v>5152643720.96</v>
      </c>
      <c r="AA16" s="20">
        <v>275601428.62</v>
      </c>
      <c r="AB16" s="20">
        <v>131218309.34999999</v>
      </c>
      <c r="AC16" s="20">
        <v>44112121.490000002</v>
      </c>
      <c r="AD16" s="20">
        <v>1767098886.6300001</v>
      </c>
      <c r="AE16" s="20">
        <v>100520386.91</v>
      </c>
      <c r="AF16" s="20"/>
      <c r="AG16" s="20"/>
      <c r="AH16" s="20"/>
      <c r="AI16" s="20"/>
      <c r="AJ16" s="20">
        <v>136545356.09999999</v>
      </c>
      <c r="AK16" s="20">
        <v>29724594.77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>
        <v>174793547.49000001</v>
      </c>
      <c r="AW16" s="20">
        <v>17783150.649999999</v>
      </c>
      <c r="AX16" s="20">
        <v>58562751.359999999</v>
      </c>
      <c r="AY16" s="20">
        <v>52470126.039999999</v>
      </c>
      <c r="AZ16" s="20">
        <v>240127525.58000001</v>
      </c>
      <c r="BA16" s="20">
        <v>109030447.58</v>
      </c>
      <c r="BB16" s="20">
        <v>59297620.5</v>
      </c>
      <c r="BC16" s="20">
        <v>52206238.149999999</v>
      </c>
      <c r="BD16" s="20"/>
      <c r="BE16" s="20"/>
      <c r="BF16" s="20"/>
      <c r="BG16" s="20"/>
      <c r="BH16" s="20"/>
      <c r="BI16" s="20"/>
      <c r="BJ16" s="20">
        <v>2203882572.04</v>
      </c>
      <c r="BK16" s="20">
        <v>405031622.29000002</v>
      </c>
      <c r="BL16" s="20">
        <v>10427640.779999999</v>
      </c>
      <c r="BM16" s="20"/>
      <c r="BN16" s="20">
        <v>20009310.039999999</v>
      </c>
      <c r="BO16" s="20">
        <v>222956.89</v>
      </c>
      <c r="BP16" s="20"/>
      <c r="BQ16" s="20"/>
      <c r="BR16" s="20"/>
      <c r="BS16" s="20"/>
      <c r="BT16" s="20">
        <v>121818182.09</v>
      </c>
      <c r="BU16" s="20">
        <v>114034155.59999999</v>
      </c>
      <c r="BV16" s="20">
        <v>61133855.039999999</v>
      </c>
      <c r="BW16" s="20">
        <v>607453.31999999995</v>
      </c>
      <c r="BX16" s="20"/>
      <c r="BY16" s="20"/>
      <c r="BZ16" s="20">
        <v>504437600</v>
      </c>
      <c r="CA16" s="20">
        <v>504437600</v>
      </c>
      <c r="CB16" s="20">
        <v>28030598.309999999</v>
      </c>
      <c r="CC16" s="20">
        <v>1036763.29</v>
      </c>
      <c r="CD16" s="20">
        <v>745857186.25999999</v>
      </c>
      <c r="CE16" s="20">
        <v>620338929.10000002</v>
      </c>
      <c r="CF16" s="20">
        <v>1458025385.78</v>
      </c>
      <c r="CG16" s="20">
        <v>101257905.56999999</v>
      </c>
      <c r="CH16" s="19">
        <v>353.39879999999999</v>
      </c>
      <c r="CI16" s="19">
        <v>272.17770000000002</v>
      </c>
    </row>
    <row r="17" spans="1:87" ht="15" customHeight="1" x14ac:dyDescent="0.25">
      <c r="A17" s="4"/>
      <c r="B17" s="2">
        <v>45476</v>
      </c>
      <c r="C17" s="1" t="s">
        <v>60</v>
      </c>
      <c r="D17" s="2">
        <v>45477</v>
      </c>
      <c r="E17" s="15">
        <f t="shared" si="0"/>
        <v>45477</v>
      </c>
      <c r="F17" s="20">
        <v>228606714.88</v>
      </c>
      <c r="G17" s="20">
        <v>152242343.68000001</v>
      </c>
      <c r="H17" s="20">
        <v>379815070.05000001</v>
      </c>
      <c r="I17" s="20">
        <v>0</v>
      </c>
      <c r="J17" s="20">
        <v>2955472368.27</v>
      </c>
      <c r="K17" s="20"/>
      <c r="L17" s="20"/>
      <c r="M17" s="20">
        <v>0</v>
      </c>
      <c r="N17" s="20">
        <v>2230000000</v>
      </c>
      <c r="O17" s="20">
        <v>0</v>
      </c>
      <c r="P17" s="20"/>
      <c r="Q17" s="20">
        <v>0</v>
      </c>
      <c r="R17" s="20">
        <v>122020660.38</v>
      </c>
      <c r="S17" s="20">
        <v>122020660.38</v>
      </c>
      <c r="T17" s="20"/>
      <c r="U17" s="20"/>
      <c r="V17" s="20"/>
      <c r="W17" s="20"/>
      <c r="X17" s="20">
        <v>808974867.20000005</v>
      </c>
      <c r="Y17" s="20">
        <v>0</v>
      </c>
      <c r="Z17" s="20">
        <v>5106939946.3800001</v>
      </c>
      <c r="AA17" s="20">
        <v>274263004.06</v>
      </c>
      <c r="AB17" s="20">
        <v>128675307.86</v>
      </c>
      <c r="AC17" s="20">
        <v>43992973.409999996</v>
      </c>
      <c r="AD17" s="20">
        <v>1735343285.6600001</v>
      </c>
      <c r="AE17" s="20">
        <v>101324516.67</v>
      </c>
      <c r="AF17" s="20"/>
      <c r="AG17" s="20"/>
      <c r="AH17" s="20"/>
      <c r="AI17" s="20"/>
      <c r="AJ17" s="20">
        <v>140403919.34999999</v>
      </c>
      <c r="AK17" s="20">
        <v>29801298.960000001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v>149777474.71000001</v>
      </c>
      <c r="AW17" s="20">
        <v>17829610.390000001</v>
      </c>
      <c r="AX17" s="20">
        <v>58380053.140000001</v>
      </c>
      <c r="AY17" s="20">
        <v>53117300.869999997</v>
      </c>
      <c r="AZ17" s="20">
        <v>109278575</v>
      </c>
      <c r="BA17" s="20"/>
      <c r="BB17" s="20">
        <v>47319731.810000002</v>
      </c>
      <c r="BC17" s="20">
        <v>38892663.079999998</v>
      </c>
      <c r="BD17" s="20"/>
      <c r="BE17" s="20"/>
      <c r="BF17" s="20"/>
      <c r="BG17" s="20"/>
      <c r="BH17" s="20"/>
      <c r="BI17" s="20"/>
      <c r="BJ17" s="20">
        <v>2006871664.3800001</v>
      </c>
      <c r="BK17" s="20">
        <v>284140787.24000001</v>
      </c>
      <c r="BL17" s="20">
        <v>10057438.51</v>
      </c>
      <c r="BM17" s="20"/>
      <c r="BN17" s="20">
        <v>18174435.02</v>
      </c>
      <c r="BO17" s="20">
        <v>223020.17</v>
      </c>
      <c r="BP17" s="20"/>
      <c r="BQ17" s="20"/>
      <c r="BR17" s="20"/>
      <c r="BS17" s="20"/>
      <c r="BT17" s="20">
        <v>238430625.34999999</v>
      </c>
      <c r="BU17" s="20">
        <v>228912339.78</v>
      </c>
      <c r="BV17" s="20">
        <v>72910727.829999998</v>
      </c>
      <c r="BW17" s="20">
        <v>609042.15</v>
      </c>
      <c r="BX17" s="20"/>
      <c r="BY17" s="20"/>
      <c r="BZ17" s="20">
        <v>251860850</v>
      </c>
      <c r="CA17" s="20">
        <v>251860850</v>
      </c>
      <c r="CB17" s="20">
        <v>30708741.920000002</v>
      </c>
      <c r="CC17" s="20">
        <v>621844.68000000005</v>
      </c>
      <c r="CD17" s="20">
        <v>622142818.63</v>
      </c>
      <c r="CE17" s="20">
        <v>482227096.77999997</v>
      </c>
      <c r="CF17" s="20">
        <v>1384728845.75</v>
      </c>
      <c r="CG17" s="20">
        <v>71035196.810000002</v>
      </c>
      <c r="CH17" s="19">
        <v>368.80430000000001</v>
      </c>
      <c r="CI17" s="19">
        <v>386.09449999999998</v>
      </c>
    </row>
    <row r="18" spans="1:87" ht="15" customHeight="1" x14ac:dyDescent="0.25">
      <c r="A18" s="4"/>
      <c r="B18" s="2">
        <v>45477</v>
      </c>
      <c r="C18" s="1" t="s">
        <v>60</v>
      </c>
      <c r="D18" s="2">
        <v>45478</v>
      </c>
      <c r="E18" s="15">
        <f t="shared" si="0"/>
        <v>45478</v>
      </c>
      <c r="F18" s="20">
        <v>214821629.75999999</v>
      </c>
      <c r="G18" s="20">
        <v>137252057.56</v>
      </c>
      <c r="H18" s="20">
        <v>476028696.94</v>
      </c>
      <c r="I18" s="20">
        <v>0</v>
      </c>
      <c r="J18" s="20">
        <v>2942642250.8699999</v>
      </c>
      <c r="K18" s="20"/>
      <c r="L18" s="20"/>
      <c r="M18" s="20">
        <v>0</v>
      </c>
      <c r="N18" s="20">
        <v>2275000000</v>
      </c>
      <c r="O18" s="20">
        <v>0</v>
      </c>
      <c r="P18" s="20"/>
      <c r="Q18" s="20">
        <v>0</v>
      </c>
      <c r="R18" s="20">
        <v>122057493.33</v>
      </c>
      <c r="S18" s="20">
        <v>122057493.33</v>
      </c>
      <c r="T18" s="20"/>
      <c r="U18" s="20"/>
      <c r="V18" s="20"/>
      <c r="W18" s="20"/>
      <c r="X18" s="20">
        <v>808974867.20000005</v>
      </c>
      <c r="Y18" s="20">
        <v>0</v>
      </c>
      <c r="Z18" s="20">
        <v>5221575203.6999998</v>
      </c>
      <c r="AA18" s="20">
        <v>259309550.88999999</v>
      </c>
      <c r="AB18" s="20">
        <v>127723494.68000001</v>
      </c>
      <c r="AC18" s="20">
        <v>44015056.219999999</v>
      </c>
      <c r="AD18" s="20">
        <v>1754885015.0699999</v>
      </c>
      <c r="AE18" s="20">
        <v>100591281.43000001</v>
      </c>
      <c r="AF18" s="20"/>
      <c r="AG18" s="20"/>
      <c r="AH18" s="20"/>
      <c r="AI18" s="20"/>
      <c r="AJ18" s="20">
        <v>136620265.99000001</v>
      </c>
      <c r="AK18" s="20">
        <v>28060789.399999999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>
        <v>131866156.02</v>
      </c>
      <c r="AW18" s="20">
        <v>17835064.890000001</v>
      </c>
      <c r="AX18" s="20">
        <v>84277252.599999994</v>
      </c>
      <c r="AY18" s="20">
        <v>78970532.480000004</v>
      </c>
      <c r="AZ18" s="20">
        <v>1533238929.79</v>
      </c>
      <c r="BA18" s="20">
        <v>633816445</v>
      </c>
      <c r="BB18" s="20">
        <v>76129694.409999996</v>
      </c>
      <c r="BC18" s="20">
        <v>69615305.579999998</v>
      </c>
      <c r="BD18" s="20"/>
      <c r="BE18" s="20"/>
      <c r="BF18" s="20"/>
      <c r="BG18" s="20"/>
      <c r="BH18" s="20"/>
      <c r="BI18" s="20"/>
      <c r="BJ18" s="20">
        <v>3477322690.6100001</v>
      </c>
      <c r="BK18" s="20">
        <v>967195464.05999994</v>
      </c>
      <c r="BL18" s="20">
        <v>9414914.6500000004</v>
      </c>
      <c r="BM18" s="20"/>
      <c r="BN18" s="20">
        <v>17503398.370000001</v>
      </c>
      <c r="BO18" s="20">
        <v>223794.91</v>
      </c>
      <c r="BP18" s="20"/>
      <c r="BQ18" s="20"/>
      <c r="BR18" s="20"/>
      <c r="BS18" s="20"/>
      <c r="BT18" s="20">
        <v>354418887.87</v>
      </c>
      <c r="BU18" s="20">
        <v>346890863.52999997</v>
      </c>
      <c r="BV18" s="20">
        <v>72910911.680000007</v>
      </c>
      <c r="BW18" s="20">
        <v>609226</v>
      </c>
      <c r="BX18" s="20"/>
      <c r="BY18" s="20"/>
      <c r="BZ18" s="20">
        <v>1536486190</v>
      </c>
      <c r="CA18" s="20">
        <v>900924220</v>
      </c>
      <c r="CB18" s="20">
        <v>24574406.43</v>
      </c>
      <c r="CC18" s="20">
        <v>1461512.15</v>
      </c>
      <c r="CD18" s="20">
        <v>2015308709</v>
      </c>
      <c r="CE18" s="20">
        <v>1250109616.5899999</v>
      </c>
      <c r="CF18" s="20">
        <v>1462013981.6099999</v>
      </c>
      <c r="CG18" s="20">
        <v>241798866.00999999</v>
      </c>
      <c r="CH18" s="19">
        <v>357.14949999999999</v>
      </c>
      <c r="CI18" s="19">
        <v>107.2418</v>
      </c>
    </row>
    <row r="19" spans="1:87" ht="15" customHeight="1" x14ac:dyDescent="0.25">
      <c r="A19" s="4"/>
      <c r="B19" s="2">
        <v>45478</v>
      </c>
      <c r="C19" s="1" t="s">
        <v>60</v>
      </c>
      <c r="D19" s="2">
        <v>45479</v>
      </c>
      <c r="E19" s="15">
        <f t="shared" si="0"/>
        <v>45479</v>
      </c>
      <c r="F19" s="20">
        <v>204031491.34</v>
      </c>
      <c r="G19" s="20">
        <v>109269009.34</v>
      </c>
      <c r="H19" s="20">
        <v>1033924422.2</v>
      </c>
      <c r="I19" s="20">
        <v>0</v>
      </c>
      <c r="J19" s="20">
        <v>2925521386.27</v>
      </c>
      <c r="K19" s="20"/>
      <c r="L19" s="20"/>
      <c r="M19" s="20">
        <v>0</v>
      </c>
      <c r="N19" s="20">
        <v>2094000000</v>
      </c>
      <c r="O19" s="20">
        <v>0</v>
      </c>
      <c r="P19" s="20"/>
      <c r="Q19" s="20">
        <v>0</v>
      </c>
      <c r="R19" s="20">
        <v>121825329.79000001</v>
      </c>
      <c r="S19" s="20">
        <v>121825329.79000001</v>
      </c>
      <c r="T19" s="20"/>
      <c r="U19" s="20"/>
      <c r="V19" s="20"/>
      <c r="W19" s="20"/>
      <c r="X19" s="20">
        <v>808974867.20000005</v>
      </c>
      <c r="Y19" s="20">
        <v>0</v>
      </c>
      <c r="Z19" s="20">
        <v>5570327762.3999996</v>
      </c>
      <c r="AA19" s="20">
        <v>231094339.13</v>
      </c>
      <c r="AB19" s="20">
        <v>128377739.39</v>
      </c>
      <c r="AC19" s="20">
        <v>44477515.840000004</v>
      </c>
      <c r="AD19" s="20">
        <v>1920735777.51</v>
      </c>
      <c r="AE19" s="20">
        <v>94459484.040000007</v>
      </c>
      <c r="AF19" s="20"/>
      <c r="AG19" s="20"/>
      <c r="AH19" s="20"/>
      <c r="AI19" s="20"/>
      <c r="AJ19" s="20">
        <v>130091238.37</v>
      </c>
      <c r="AK19" s="20">
        <v>27915054.390000001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>
        <v>122422728.76000001</v>
      </c>
      <c r="AW19" s="20">
        <v>14092345.279999999</v>
      </c>
      <c r="AX19" s="20">
        <v>91859019.219999999</v>
      </c>
      <c r="AY19" s="20">
        <v>86030055.090000004</v>
      </c>
      <c r="AZ19" s="20">
        <v>297919762.83999997</v>
      </c>
      <c r="BA19" s="20">
        <v>188185059.36000001</v>
      </c>
      <c r="BB19" s="20">
        <v>144477151.66999999</v>
      </c>
      <c r="BC19" s="20">
        <v>138572886.46000001</v>
      </c>
      <c r="BD19" s="20"/>
      <c r="BE19" s="20"/>
      <c r="BF19" s="20"/>
      <c r="BG19" s="20"/>
      <c r="BH19" s="20"/>
      <c r="BI19" s="20"/>
      <c r="BJ19" s="20">
        <v>2467753463.1999998</v>
      </c>
      <c r="BK19" s="20">
        <v>587323552.90999997</v>
      </c>
      <c r="BL19" s="20">
        <v>8166093.8399999999</v>
      </c>
      <c r="BM19" s="20"/>
      <c r="BN19" s="20">
        <v>15823798.210000001</v>
      </c>
      <c r="BO19" s="20">
        <v>223447.35</v>
      </c>
      <c r="BP19" s="20"/>
      <c r="BQ19" s="20"/>
      <c r="BR19" s="20"/>
      <c r="BS19" s="20"/>
      <c r="BT19" s="20">
        <v>300284771.44999999</v>
      </c>
      <c r="BU19" s="20">
        <v>273314838.42000002</v>
      </c>
      <c r="BV19" s="20">
        <v>67250334.629999995</v>
      </c>
      <c r="BW19" s="20">
        <v>606025.91</v>
      </c>
      <c r="BX19" s="20"/>
      <c r="BY19" s="20"/>
      <c r="BZ19" s="20">
        <v>581265484.66999996</v>
      </c>
      <c r="CA19" s="20">
        <v>581240076</v>
      </c>
      <c r="CB19" s="20">
        <v>35631789.420000002</v>
      </c>
      <c r="CC19" s="20">
        <v>7022547.8399999999</v>
      </c>
      <c r="CD19" s="20">
        <v>1008422272.22</v>
      </c>
      <c r="CE19" s="20">
        <v>862406935.51999998</v>
      </c>
      <c r="CF19" s="20">
        <v>1459331190.98</v>
      </c>
      <c r="CG19" s="20">
        <v>146830888.22999999</v>
      </c>
      <c r="CH19" s="19">
        <v>381.70420000000001</v>
      </c>
      <c r="CI19" s="19">
        <v>157.38810000000001</v>
      </c>
    </row>
    <row r="20" spans="1:87" ht="15" customHeight="1" x14ac:dyDescent="0.25">
      <c r="A20" s="4"/>
      <c r="B20" s="2">
        <v>45481</v>
      </c>
      <c r="C20" s="1" t="s">
        <v>60</v>
      </c>
      <c r="D20" s="2">
        <v>45482</v>
      </c>
      <c r="E20" s="15">
        <f t="shared" si="0"/>
        <v>45482</v>
      </c>
      <c r="F20" s="20">
        <v>233885450.06</v>
      </c>
      <c r="G20" s="20">
        <v>147470231.96000001</v>
      </c>
      <c r="H20" s="20">
        <v>129916330.93000001</v>
      </c>
      <c r="I20" s="20">
        <v>0</v>
      </c>
      <c r="J20" s="20">
        <v>3147046684.27</v>
      </c>
      <c r="K20" s="20"/>
      <c r="L20" s="20"/>
      <c r="M20" s="20">
        <v>0</v>
      </c>
      <c r="N20" s="20">
        <v>2674000000</v>
      </c>
      <c r="O20" s="20">
        <v>0</v>
      </c>
      <c r="P20" s="20"/>
      <c r="Q20" s="20">
        <v>0</v>
      </c>
      <c r="R20" s="20">
        <v>121813912.17</v>
      </c>
      <c r="S20" s="20">
        <v>121813912.17</v>
      </c>
      <c r="T20" s="20"/>
      <c r="U20" s="20"/>
      <c r="V20" s="20"/>
      <c r="W20" s="20"/>
      <c r="X20" s="20">
        <v>808974867.20000005</v>
      </c>
      <c r="Y20" s="20">
        <v>0</v>
      </c>
      <c r="Z20" s="20">
        <v>5497687510.2299995</v>
      </c>
      <c r="AA20" s="20">
        <v>269284144.13</v>
      </c>
      <c r="AB20" s="20">
        <v>127633859.16</v>
      </c>
      <c r="AC20" s="20">
        <v>44212860.469999999</v>
      </c>
      <c r="AD20" s="20">
        <v>1900963740.7</v>
      </c>
      <c r="AE20" s="20">
        <v>93195584.099999994</v>
      </c>
      <c r="AF20" s="20"/>
      <c r="AG20" s="20"/>
      <c r="AH20" s="20"/>
      <c r="AI20" s="20"/>
      <c r="AJ20" s="20">
        <v>134133988.56999999</v>
      </c>
      <c r="AK20" s="20">
        <v>27913309.109999999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>
        <v>118947955.64</v>
      </c>
      <c r="AW20" s="20">
        <v>15129729.310000001</v>
      </c>
      <c r="AX20" s="20">
        <v>59541000.890000001</v>
      </c>
      <c r="AY20" s="20">
        <v>54598863.289999999</v>
      </c>
      <c r="AZ20" s="20">
        <v>98750090.829999998</v>
      </c>
      <c r="BA20" s="20">
        <v>98726256.719999999</v>
      </c>
      <c r="BB20" s="20">
        <v>114985024.66</v>
      </c>
      <c r="BC20" s="20">
        <v>109198324.23</v>
      </c>
      <c r="BD20" s="20"/>
      <c r="BE20" s="20"/>
      <c r="BF20" s="20"/>
      <c r="BG20" s="20"/>
      <c r="BH20" s="20"/>
      <c r="BI20" s="20"/>
      <c r="BJ20" s="20">
        <v>2213641102.54</v>
      </c>
      <c r="BK20" s="20">
        <v>442161476.32999998</v>
      </c>
      <c r="BL20" s="20">
        <v>7412831.96</v>
      </c>
      <c r="BM20" s="20"/>
      <c r="BN20" s="20">
        <v>14325204.5</v>
      </c>
      <c r="BO20" s="20">
        <v>223860.75</v>
      </c>
      <c r="BP20" s="20"/>
      <c r="BQ20" s="20"/>
      <c r="BR20" s="20"/>
      <c r="BS20" s="20"/>
      <c r="BT20" s="20">
        <v>403652680.24000001</v>
      </c>
      <c r="BU20" s="20">
        <v>387564057.06999999</v>
      </c>
      <c r="BV20" s="20">
        <v>74353618.230000004</v>
      </c>
      <c r="BW20" s="20">
        <v>605969.11</v>
      </c>
      <c r="BX20" s="20"/>
      <c r="BY20" s="20"/>
      <c r="BZ20" s="20">
        <v>281134748.48000002</v>
      </c>
      <c r="CA20" s="20">
        <v>281129400</v>
      </c>
      <c r="CB20" s="20">
        <v>22866057.850000001</v>
      </c>
      <c r="CC20" s="20">
        <v>599749.15</v>
      </c>
      <c r="CD20" s="20">
        <v>803745141.25999999</v>
      </c>
      <c r="CE20" s="20">
        <v>670123036.08000004</v>
      </c>
      <c r="CF20" s="20">
        <v>1409895961.28</v>
      </c>
      <c r="CG20" s="20">
        <v>110540369.08</v>
      </c>
      <c r="CH20" s="19">
        <v>389.9357</v>
      </c>
      <c r="CI20" s="19">
        <v>243.6071</v>
      </c>
    </row>
    <row r="21" spans="1:87" ht="15" customHeight="1" x14ac:dyDescent="0.25">
      <c r="A21" s="4"/>
      <c r="B21" s="2">
        <v>45482</v>
      </c>
      <c r="C21" s="1" t="s">
        <v>60</v>
      </c>
      <c r="D21" s="2">
        <v>45483</v>
      </c>
      <c r="E21" s="15">
        <f t="shared" si="0"/>
        <v>45483</v>
      </c>
      <c r="F21" s="20">
        <v>236691744.36000001</v>
      </c>
      <c r="G21" s="20">
        <v>163338513.96000001</v>
      </c>
      <c r="H21" s="20">
        <v>222503123.36000001</v>
      </c>
      <c r="I21" s="20">
        <v>0</v>
      </c>
      <c r="J21" s="20">
        <v>3303448644.27</v>
      </c>
      <c r="K21" s="20"/>
      <c r="L21" s="20"/>
      <c r="M21" s="20">
        <v>0</v>
      </c>
      <c r="N21" s="20">
        <v>2179000000</v>
      </c>
      <c r="O21" s="20">
        <v>0</v>
      </c>
      <c r="P21" s="20"/>
      <c r="Q21" s="20">
        <v>0</v>
      </c>
      <c r="R21" s="20">
        <v>122288644.5</v>
      </c>
      <c r="S21" s="20">
        <v>122288644.5</v>
      </c>
      <c r="T21" s="20"/>
      <c r="U21" s="20"/>
      <c r="V21" s="20"/>
      <c r="W21" s="20"/>
      <c r="X21" s="20">
        <v>808974867.20000005</v>
      </c>
      <c r="Y21" s="20">
        <v>0</v>
      </c>
      <c r="Z21" s="20">
        <v>5254957289.29</v>
      </c>
      <c r="AA21" s="20">
        <v>285627158.45999998</v>
      </c>
      <c r="AB21" s="20">
        <v>129538357.64</v>
      </c>
      <c r="AC21" s="20">
        <v>44220903.020000003</v>
      </c>
      <c r="AD21" s="20">
        <v>1785390672.77</v>
      </c>
      <c r="AE21" s="20">
        <v>93158031.730000004</v>
      </c>
      <c r="AF21" s="20"/>
      <c r="AG21" s="20"/>
      <c r="AH21" s="20"/>
      <c r="AI21" s="20"/>
      <c r="AJ21" s="20">
        <v>136830049.94999999</v>
      </c>
      <c r="AK21" s="20">
        <v>28022550.739999998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>
        <v>120419825.12</v>
      </c>
      <c r="AW21" s="20">
        <v>15188716.189999999</v>
      </c>
      <c r="AX21" s="20">
        <v>61486012.159999996</v>
      </c>
      <c r="AY21" s="20">
        <v>54953743.280000001</v>
      </c>
      <c r="AZ21" s="20">
        <v>132132468.59999999</v>
      </c>
      <c r="BA21" s="20">
        <v>132124410</v>
      </c>
      <c r="BB21" s="20">
        <v>75711018.599999994</v>
      </c>
      <c r="BC21" s="20">
        <v>68602662.140000001</v>
      </c>
      <c r="BD21" s="20"/>
      <c r="BE21" s="20"/>
      <c r="BF21" s="20"/>
      <c r="BG21" s="20"/>
      <c r="BH21" s="20"/>
      <c r="BI21" s="20"/>
      <c r="BJ21" s="20">
        <v>2102730536.75</v>
      </c>
      <c r="BK21" s="20">
        <v>435454396.01999998</v>
      </c>
      <c r="BL21" s="20">
        <v>6467437.71</v>
      </c>
      <c r="BM21" s="20"/>
      <c r="BN21" s="20">
        <v>11998127.68</v>
      </c>
      <c r="BO21" s="20"/>
      <c r="BP21" s="20"/>
      <c r="BQ21" s="20"/>
      <c r="BR21" s="20"/>
      <c r="BS21" s="20"/>
      <c r="BT21" s="20">
        <v>217924789.68000001</v>
      </c>
      <c r="BU21" s="20">
        <v>205857577.80000001</v>
      </c>
      <c r="BV21" s="20">
        <v>74753419.810000002</v>
      </c>
      <c r="BW21" s="20">
        <v>608330.68999999994</v>
      </c>
      <c r="BX21" s="20"/>
      <c r="BY21" s="20"/>
      <c r="BZ21" s="20">
        <v>437531381.35000002</v>
      </c>
      <c r="CA21" s="20">
        <v>437484300</v>
      </c>
      <c r="CB21" s="20">
        <v>31436234.739999998</v>
      </c>
      <c r="CC21" s="20">
        <v>8809611.0399999991</v>
      </c>
      <c r="CD21" s="20">
        <v>780111390.97000003</v>
      </c>
      <c r="CE21" s="20">
        <v>652759819.52999997</v>
      </c>
      <c r="CF21" s="20">
        <v>1322619145.78</v>
      </c>
      <c r="CG21" s="20">
        <v>108863599</v>
      </c>
      <c r="CH21" s="19">
        <v>397.31450000000001</v>
      </c>
      <c r="CI21" s="19">
        <v>262.3716</v>
      </c>
    </row>
    <row r="22" spans="1:87" ht="15" customHeight="1" x14ac:dyDescent="0.25">
      <c r="A22" s="4"/>
      <c r="B22" s="2">
        <v>45483</v>
      </c>
      <c r="C22" s="1" t="s">
        <v>60</v>
      </c>
      <c r="D22" s="2">
        <v>45484</v>
      </c>
      <c r="E22" s="15">
        <f t="shared" si="0"/>
        <v>45484</v>
      </c>
      <c r="F22" s="20">
        <v>230634655.62</v>
      </c>
      <c r="G22" s="20">
        <v>162670960.72</v>
      </c>
      <c r="H22" s="20">
        <v>428125683.85000002</v>
      </c>
      <c r="I22" s="20">
        <v>0</v>
      </c>
      <c r="J22" s="20">
        <v>3274878789.77</v>
      </c>
      <c r="K22" s="20"/>
      <c r="L22" s="20"/>
      <c r="M22" s="20">
        <v>0</v>
      </c>
      <c r="N22" s="20">
        <v>2094000000</v>
      </c>
      <c r="O22" s="20">
        <v>0</v>
      </c>
      <c r="P22" s="20"/>
      <c r="Q22" s="20">
        <v>0</v>
      </c>
      <c r="R22" s="20">
        <v>122487551.34</v>
      </c>
      <c r="S22" s="20">
        <v>122487551.34</v>
      </c>
      <c r="T22" s="20"/>
      <c r="U22" s="20"/>
      <c r="V22" s="20"/>
      <c r="W22" s="20"/>
      <c r="X22" s="20">
        <v>844461680.87</v>
      </c>
      <c r="Y22" s="20">
        <v>0</v>
      </c>
      <c r="Z22" s="20">
        <v>5305664999.71</v>
      </c>
      <c r="AA22" s="20">
        <v>285158512.06</v>
      </c>
      <c r="AB22" s="20">
        <v>129840985.43000001</v>
      </c>
      <c r="AC22" s="20">
        <v>44108066.460000001</v>
      </c>
      <c r="AD22" s="20">
        <v>1774682129.29</v>
      </c>
      <c r="AE22" s="20">
        <v>96833402.099999994</v>
      </c>
      <c r="AF22" s="20"/>
      <c r="AG22" s="20"/>
      <c r="AH22" s="20"/>
      <c r="AI22" s="20"/>
      <c r="AJ22" s="20">
        <v>130060740.34</v>
      </c>
      <c r="AK22" s="20">
        <v>25543229.469999999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>
        <v>117540583.56999999</v>
      </c>
      <c r="AW22" s="20">
        <v>15213387.08</v>
      </c>
      <c r="AX22" s="20">
        <v>69809879.159999996</v>
      </c>
      <c r="AY22" s="20">
        <v>62849914.93</v>
      </c>
      <c r="AZ22" s="20">
        <v>132269242.81999999</v>
      </c>
      <c r="BA22" s="20">
        <v>44072338.82</v>
      </c>
      <c r="BB22" s="20">
        <v>80653513.359999999</v>
      </c>
      <c r="BC22" s="20">
        <v>72302599.340000004</v>
      </c>
      <c r="BD22" s="20"/>
      <c r="BE22" s="20"/>
      <c r="BF22" s="20"/>
      <c r="BG22" s="20"/>
      <c r="BH22" s="20"/>
      <c r="BI22" s="20"/>
      <c r="BJ22" s="20">
        <v>2096049877.6199999</v>
      </c>
      <c r="BK22" s="20">
        <v>360104988.86000001</v>
      </c>
      <c r="BL22" s="20">
        <v>4432066.6399999997</v>
      </c>
      <c r="BM22" s="20"/>
      <c r="BN22" s="20">
        <v>4516554.43</v>
      </c>
      <c r="BO22" s="20"/>
      <c r="BP22" s="20"/>
      <c r="BQ22" s="20"/>
      <c r="BR22" s="20"/>
      <c r="BS22" s="20"/>
      <c r="BT22" s="20">
        <v>247649908</v>
      </c>
      <c r="BU22" s="20">
        <v>238115984.44999999</v>
      </c>
      <c r="BV22" s="20">
        <v>57676354.590000004</v>
      </c>
      <c r="BW22" s="20">
        <v>609320.16</v>
      </c>
      <c r="BX22" s="20"/>
      <c r="BY22" s="20"/>
      <c r="BZ22" s="20">
        <v>315714708.38999999</v>
      </c>
      <c r="CA22" s="20">
        <v>315713065.20999998</v>
      </c>
      <c r="CB22" s="20">
        <v>21723942.120000001</v>
      </c>
      <c r="CC22" s="20">
        <v>390551.79</v>
      </c>
      <c r="CD22" s="20">
        <v>651713534.16999996</v>
      </c>
      <c r="CE22" s="20">
        <v>554828921.61000001</v>
      </c>
      <c r="CF22" s="20">
        <v>1444336343.45</v>
      </c>
      <c r="CG22" s="20">
        <v>90026247.209999993</v>
      </c>
      <c r="CH22" s="19">
        <v>367.34280000000001</v>
      </c>
      <c r="CI22" s="19">
        <v>316.75040000000001</v>
      </c>
    </row>
    <row r="23" spans="1:87" ht="15" customHeight="1" x14ac:dyDescent="0.25">
      <c r="A23" s="4"/>
      <c r="B23" s="2">
        <v>45484</v>
      </c>
      <c r="C23" s="1" t="s">
        <v>60</v>
      </c>
      <c r="D23" s="2">
        <v>45485</v>
      </c>
      <c r="E23" s="15">
        <f t="shared" si="0"/>
        <v>45485</v>
      </c>
      <c r="F23" s="20">
        <v>234437262.96000001</v>
      </c>
      <c r="G23" s="20">
        <v>154029009.86000001</v>
      </c>
      <c r="H23" s="20">
        <v>342759786.24000001</v>
      </c>
      <c r="I23" s="20">
        <v>0</v>
      </c>
      <c r="J23" s="20">
        <v>3415955011.77</v>
      </c>
      <c r="K23" s="20"/>
      <c r="L23" s="20"/>
      <c r="M23" s="20">
        <v>0</v>
      </c>
      <c r="N23" s="20">
        <v>2094000000</v>
      </c>
      <c r="O23" s="20">
        <v>0</v>
      </c>
      <c r="P23" s="20"/>
      <c r="Q23" s="20">
        <v>0</v>
      </c>
      <c r="R23" s="20">
        <v>122332512.18000001</v>
      </c>
      <c r="S23" s="20">
        <v>122332512.18000001</v>
      </c>
      <c r="T23" s="20"/>
      <c r="U23" s="20"/>
      <c r="V23" s="20"/>
      <c r="W23" s="20"/>
      <c r="X23" s="20">
        <v>844461680.87</v>
      </c>
      <c r="Y23" s="20">
        <v>0</v>
      </c>
      <c r="Z23" s="20">
        <v>5365022892.2799997</v>
      </c>
      <c r="AA23" s="20">
        <v>276361522.04000002</v>
      </c>
      <c r="AB23" s="20">
        <v>126410624.98999999</v>
      </c>
      <c r="AC23" s="20">
        <v>42195764.5</v>
      </c>
      <c r="AD23" s="20">
        <v>1755168426</v>
      </c>
      <c r="AE23" s="20">
        <v>89902153.280000001</v>
      </c>
      <c r="AF23" s="20"/>
      <c r="AG23" s="20"/>
      <c r="AH23" s="20"/>
      <c r="AI23" s="20"/>
      <c r="AJ23" s="20">
        <v>122456129.25</v>
      </c>
      <c r="AK23" s="20">
        <v>16798473.02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>
        <v>114065551.06</v>
      </c>
      <c r="AW23" s="20">
        <v>15194156.189999999</v>
      </c>
      <c r="AX23" s="20">
        <v>77414608.920000002</v>
      </c>
      <c r="AY23" s="20">
        <v>70804172.260000005</v>
      </c>
      <c r="AZ23" s="20">
        <v>154313162.97999999</v>
      </c>
      <c r="BA23" s="20">
        <v>22038812.98</v>
      </c>
      <c r="BB23" s="20">
        <v>31667196.219999999</v>
      </c>
      <c r="BC23" s="20">
        <v>21598738.620000001</v>
      </c>
      <c r="BD23" s="20"/>
      <c r="BE23" s="20"/>
      <c r="BF23" s="20"/>
      <c r="BG23" s="20"/>
      <c r="BH23" s="20"/>
      <c r="BI23" s="20"/>
      <c r="BJ23" s="20">
        <v>2039825539.3699999</v>
      </c>
      <c r="BK23" s="20">
        <v>277715356.82999998</v>
      </c>
      <c r="BL23" s="20">
        <v>4225812.82</v>
      </c>
      <c r="BM23" s="20"/>
      <c r="BN23" s="20">
        <v>3604568.9</v>
      </c>
      <c r="BO23" s="20"/>
      <c r="BP23" s="20"/>
      <c r="BQ23" s="20"/>
      <c r="BR23" s="20"/>
      <c r="BS23" s="20"/>
      <c r="BT23" s="20">
        <v>218210635.44999999</v>
      </c>
      <c r="BU23" s="20">
        <v>206756625.59</v>
      </c>
      <c r="BV23" s="20">
        <v>57675583.340000004</v>
      </c>
      <c r="BW23" s="20">
        <v>608548.91</v>
      </c>
      <c r="BX23" s="20"/>
      <c r="BY23" s="20"/>
      <c r="BZ23" s="20">
        <v>256058100</v>
      </c>
      <c r="CA23" s="20">
        <v>256058100</v>
      </c>
      <c r="CB23" s="20">
        <v>20102871.260000002</v>
      </c>
      <c r="CC23" s="20">
        <v>639331.91</v>
      </c>
      <c r="CD23" s="20">
        <v>559877571.76999998</v>
      </c>
      <c r="CE23" s="20">
        <v>464062606.41000003</v>
      </c>
      <c r="CF23" s="20">
        <v>1479947967.5999999</v>
      </c>
      <c r="CG23" s="20">
        <v>69428839.209999993</v>
      </c>
      <c r="CH23" s="19">
        <v>362.51429999999999</v>
      </c>
      <c r="CI23" s="19">
        <v>398.05</v>
      </c>
    </row>
    <row r="24" spans="1:87" ht="15" customHeight="1" x14ac:dyDescent="0.25">
      <c r="A24" s="4"/>
      <c r="B24" s="2">
        <v>45485</v>
      </c>
      <c r="C24" s="1" t="s">
        <v>60</v>
      </c>
      <c r="D24" s="2">
        <v>45486</v>
      </c>
      <c r="E24" s="15">
        <f t="shared" si="0"/>
        <v>45486</v>
      </c>
      <c r="F24" s="20">
        <v>215933387.56</v>
      </c>
      <c r="G24" s="20">
        <v>152487560.96000001</v>
      </c>
      <c r="H24" s="20">
        <v>612297443.78999996</v>
      </c>
      <c r="I24" s="20">
        <v>0</v>
      </c>
      <c r="J24" s="20">
        <v>3295436488.77</v>
      </c>
      <c r="K24" s="20"/>
      <c r="L24" s="20"/>
      <c r="M24" s="20">
        <v>0</v>
      </c>
      <c r="N24" s="20">
        <v>2127000000</v>
      </c>
      <c r="O24" s="20">
        <v>0</v>
      </c>
      <c r="P24" s="20"/>
      <c r="Q24" s="20">
        <v>0</v>
      </c>
      <c r="R24" s="20">
        <v>122836389.45999999</v>
      </c>
      <c r="S24" s="20">
        <v>122836389.45999999</v>
      </c>
      <c r="T24" s="20"/>
      <c r="U24" s="20"/>
      <c r="V24" s="20"/>
      <c r="W24" s="20"/>
      <c r="X24" s="20">
        <v>844461680.87</v>
      </c>
      <c r="Y24" s="20">
        <v>0</v>
      </c>
      <c r="Z24" s="20">
        <v>5529042028.71</v>
      </c>
      <c r="AA24" s="20">
        <v>275323950.42000002</v>
      </c>
      <c r="AB24" s="20">
        <v>124084273.89</v>
      </c>
      <c r="AC24" s="20">
        <v>42089783.890000001</v>
      </c>
      <c r="AD24" s="20">
        <v>1831635750.52</v>
      </c>
      <c r="AE24" s="20">
        <v>91119204.760000005</v>
      </c>
      <c r="AF24" s="20"/>
      <c r="AG24" s="20"/>
      <c r="AH24" s="20"/>
      <c r="AI24" s="20"/>
      <c r="AJ24" s="20">
        <v>118128993.66</v>
      </c>
      <c r="AK24" s="20">
        <v>16868919.68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109997641.28</v>
      </c>
      <c r="AW24" s="20">
        <v>15256803.779999999</v>
      </c>
      <c r="AX24" s="20">
        <v>108769270.78</v>
      </c>
      <c r="AY24" s="20">
        <v>103648185.23999999</v>
      </c>
      <c r="AZ24" s="20">
        <v>171024113.53999999</v>
      </c>
      <c r="BA24" s="20">
        <v>55640810.299999997</v>
      </c>
      <c r="BB24" s="20">
        <v>119998435.68000001</v>
      </c>
      <c r="BC24" s="20">
        <v>110341409.14</v>
      </c>
      <c r="BD24" s="20"/>
      <c r="BE24" s="20"/>
      <c r="BF24" s="20"/>
      <c r="BG24" s="20"/>
      <c r="BH24" s="20"/>
      <c r="BI24" s="20"/>
      <c r="BJ24" s="20">
        <v>2242668953.52</v>
      </c>
      <c r="BK24" s="20">
        <v>434144837.97000003</v>
      </c>
      <c r="BL24" s="20">
        <v>4074758.63</v>
      </c>
      <c r="BM24" s="20"/>
      <c r="BN24" s="20">
        <v>5613403.7800000003</v>
      </c>
      <c r="BO24" s="20"/>
      <c r="BP24" s="20"/>
      <c r="BQ24" s="20"/>
      <c r="BR24" s="20"/>
      <c r="BS24" s="20"/>
      <c r="BT24" s="20">
        <v>354084735.88</v>
      </c>
      <c r="BU24" s="20">
        <v>326028038.57999998</v>
      </c>
      <c r="BV24" s="20">
        <v>57287125.899999999</v>
      </c>
      <c r="BW24" s="20">
        <v>611055.47</v>
      </c>
      <c r="BX24" s="20"/>
      <c r="BY24" s="20"/>
      <c r="BZ24" s="20">
        <v>313608030</v>
      </c>
      <c r="CA24" s="20">
        <v>313608030</v>
      </c>
      <c r="CB24" s="20">
        <v>19371688.300000001</v>
      </c>
      <c r="CC24" s="20">
        <v>667115.38</v>
      </c>
      <c r="CD24" s="20">
        <v>754039742.49000001</v>
      </c>
      <c r="CE24" s="20">
        <v>640914239.42999995</v>
      </c>
      <c r="CF24" s="20">
        <v>1488629211.03</v>
      </c>
      <c r="CG24" s="20">
        <v>108536209.48999999</v>
      </c>
      <c r="CH24" s="19">
        <v>371.41829999999999</v>
      </c>
      <c r="CI24" s="19">
        <v>253.67009999999999</v>
      </c>
    </row>
    <row r="25" spans="1:87" ht="15" customHeight="1" x14ac:dyDescent="0.25">
      <c r="A25" s="4"/>
      <c r="B25" s="2">
        <v>45488</v>
      </c>
      <c r="C25" s="1" t="s">
        <v>60</v>
      </c>
      <c r="D25" s="2">
        <v>45489</v>
      </c>
      <c r="E25" s="15">
        <f t="shared" si="0"/>
        <v>45489</v>
      </c>
      <c r="F25" s="20">
        <v>229327130.38999999</v>
      </c>
      <c r="G25" s="20">
        <v>140099666.69</v>
      </c>
      <c r="H25" s="20">
        <v>512175109.45999998</v>
      </c>
      <c r="I25" s="20">
        <v>0</v>
      </c>
      <c r="J25" s="20">
        <v>3298479686.27</v>
      </c>
      <c r="K25" s="20"/>
      <c r="L25" s="20"/>
      <c r="M25" s="20">
        <v>0</v>
      </c>
      <c r="N25" s="20">
        <v>2235000000</v>
      </c>
      <c r="O25" s="20">
        <v>0</v>
      </c>
      <c r="P25" s="20"/>
      <c r="Q25" s="20">
        <v>0</v>
      </c>
      <c r="R25" s="20">
        <v>123320436.16</v>
      </c>
      <c r="S25" s="20">
        <v>123320436.16</v>
      </c>
      <c r="T25" s="20"/>
      <c r="U25" s="20"/>
      <c r="V25" s="20"/>
      <c r="W25" s="20"/>
      <c r="X25" s="20">
        <v>844461680.87</v>
      </c>
      <c r="Y25" s="20">
        <v>0</v>
      </c>
      <c r="Z25" s="20">
        <v>5553840681.4099998</v>
      </c>
      <c r="AA25" s="20">
        <v>263420102.84999999</v>
      </c>
      <c r="AB25" s="20">
        <v>126614444.01000001</v>
      </c>
      <c r="AC25" s="20">
        <v>42488939.640000001</v>
      </c>
      <c r="AD25" s="20">
        <v>1884435356.0899999</v>
      </c>
      <c r="AE25" s="20">
        <v>89749491.560000002</v>
      </c>
      <c r="AF25" s="20"/>
      <c r="AG25" s="20"/>
      <c r="AH25" s="20"/>
      <c r="AI25" s="20"/>
      <c r="AJ25" s="20">
        <v>123257861.56999999</v>
      </c>
      <c r="AK25" s="20">
        <v>14474112.369999999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>
        <v>116000150.3</v>
      </c>
      <c r="AW25" s="20">
        <v>17981332.780000001</v>
      </c>
      <c r="AX25" s="20">
        <v>62335091.039999999</v>
      </c>
      <c r="AY25" s="20">
        <v>56310065.689999998</v>
      </c>
      <c r="AZ25" s="20">
        <v>100612954.84</v>
      </c>
      <c r="BA25" s="20">
        <v>55860067.399999999</v>
      </c>
      <c r="BB25" s="20">
        <v>147787181.25</v>
      </c>
      <c r="BC25" s="20">
        <v>139810900.78</v>
      </c>
      <c r="BD25" s="20"/>
      <c r="BE25" s="20"/>
      <c r="BF25" s="20"/>
      <c r="BG25" s="20"/>
      <c r="BH25" s="20"/>
      <c r="BI25" s="20"/>
      <c r="BJ25" s="20">
        <v>2219875826.4000001</v>
      </c>
      <c r="BK25" s="20">
        <v>415605138.62</v>
      </c>
      <c r="BL25" s="20">
        <v>7538698.6699999999</v>
      </c>
      <c r="BM25" s="20"/>
      <c r="BN25" s="20">
        <v>18974680.789999999</v>
      </c>
      <c r="BO25" s="20">
        <v>210024.2</v>
      </c>
      <c r="BP25" s="20"/>
      <c r="BQ25" s="20"/>
      <c r="BR25" s="20"/>
      <c r="BS25" s="20"/>
      <c r="BT25" s="20">
        <v>344534230.38999999</v>
      </c>
      <c r="BU25" s="20">
        <v>334757203.01999998</v>
      </c>
      <c r="BV25" s="20">
        <v>57816201.82</v>
      </c>
      <c r="BW25" s="20">
        <v>613463.39</v>
      </c>
      <c r="BX25" s="20"/>
      <c r="BY25" s="20"/>
      <c r="BZ25" s="20">
        <v>272956563.60000002</v>
      </c>
      <c r="CA25" s="20">
        <v>272925780</v>
      </c>
      <c r="CB25" s="20">
        <v>29205267.600000001</v>
      </c>
      <c r="CC25" s="20">
        <v>8962784.3399999999</v>
      </c>
      <c r="CD25" s="20">
        <v>731025642.87</v>
      </c>
      <c r="CE25" s="20">
        <v>617469254.95000005</v>
      </c>
      <c r="CF25" s="20">
        <v>1488850183.53</v>
      </c>
      <c r="CG25" s="20">
        <v>103901284.65000001</v>
      </c>
      <c r="CH25" s="19">
        <v>373.02879999999999</v>
      </c>
      <c r="CI25" s="19">
        <v>253.5292</v>
      </c>
    </row>
    <row r="26" spans="1:87" ht="15" customHeight="1" x14ac:dyDescent="0.25">
      <c r="A26" s="4"/>
      <c r="B26" s="2">
        <v>45489</v>
      </c>
      <c r="C26" s="1" t="s">
        <v>60</v>
      </c>
      <c r="D26" s="2">
        <v>45490</v>
      </c>
      <c r="E26" s="15">
        <f t="shared" si="0"/>
        <v>45490</v>
      </c>
      <c r="F26" s="20">
        <v>222825960.05000001</v>
      </c>
      <c r="G26" s="20">
        <v>141457087.34999999</v>
      </c>
      <c r="H26" s="20">
        <v>499184796.08999997</v>
      </c>
      <c r="I26" s="20">
        <v>0</v>
      </c>
      <c r="J26" s="20">
        <v>3356593478.77</v>
      </c>
      <c r="K26" s="20"/>
      <c r="L26" s="20"/>
      <c r="M26" s="20">
        <v>0</v>
      </c>
      <c r="N26" s="20">
        <v>2094000000</v>
      </c>
      <c r="O26" s="20">
        <v>0</v>
      </c>
      <c r="P26" s="20"/>
      <c r="Q26" s="20">
        <v>0</v>
      </c>
      <c r="R26" s="20">
        <v>123222184.59</v>
      </c>
      <c r="S26" s="20">
        <v>123222184.59</v>
      </c>
      <c r="T26" s="20"/>
      <c r="U26" s="20"/>
      <c r="V26" s="20"/>
      <c r="W26" s="20"/>
      <c r="X26" s="20">
        <v>844461680.87</v>
      </c>
      <c r="Y26" s="20">
        <v>0</v>
      </c>
      <c r="Z26" s="20">
        <v>5451364738.6300001</v>
      </c>
      <c r="AA26" s="20">
        <v>264679271.94</v>
      </c>
      <c r="AB26" s="20">
        <v>126294796.31</v>
      </c>
      <c r="AC26" s="20">
        <v>42820616.119999997</v>
      </c>
      <c r="AD26" s="20">
        <v>1868828924.8599999</v>
      </c>
      <c r="AE26" s="20">
        <v>86755875.569999993</v>
      </c>
      <c r="AF26" s="20"/>
      <c r="AG26" s="20"/>
      <c r="AH26" s="20"/>
      <c r="AI26" s="20"/>
      <c r="AJ26" s="20">
        <v>118572660.08</v>
      </c>
      <c r="AK26" s="20">
        <v>14428115.220000001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>
        <v>117751611.42</v>
      </c>
      <c r="AW26" s="20">
        <v>18493683.469999999</v>
      </c>
      <c r="AX26" s="20">
        <v>62324504.909999996</v>
      </c>
      <c r="AY26" s="20">
        <v>56050659.450000003</v>
      </c>
      <c r="AZ26" s="20">
        <v>134255805.22</v>
      </c>
      <c r="BA26" s="20">
        <v>134203414.68000001</v>
      </c>
      <c r="BB26" s="20">
        <v>78068380.590000004</v>
      </c>
      <c r="BC26" s="20">
        <v>67645403.969999999</v>
      </c>
      <c r="BD26" s="20"/>
      <c r="BE26" s="20"/>
      <c r="BF26" s="20"/>
      <c r="BG26" s="20"/>
      <c r="BH26" s="20"/>
      <c r="BI26" s="20"/>
      <c r="BJ26" s="20">
        <v>2168411571.52</v>
      </c>
      <c r="BK26" s="20">
        <v>419574913.38999999</v>
      </c>
      <c r="BL26" s="20">
        <v>7467255.9000000004</v>
      </c>
      <c r="BM26" s="20"/>
      <c r="BN26" s="20">
        <v>19294465.010000002</v>
      </c>
      <c r="BO26" s="20">
        <v>210213.61</v>
      </c>
      <c r="BP26" s="20"/>
      <c r="BQ26" s="20"/>
      <c r="BR26" s="20"/>
      <c r="BS26" s="20"/>
      <c r="BT26" s="20">
        <v>215792345.53999999</v>
      </c>
      <c r="BU26" s="20">
        <v>204361969.47999999</v>
      </c>
      <c r="BV26" s="20">
        <v>59878713.060000002</v>
      </c>
      <c r="BW26" s="20">
        <v>612974.63</v>
      </c>
      <c r="BX26" s="20"/>
      <c r="BY26" s="20"/>
      <c r="BZ26" s="20">
        <v>421337902.50999999</v>
      </c>
      <c r="CA26" s="20">
        <v>421253800</v>
      </c>
      <c r="CB26" s="20">
        <v>21310102.27</v>
      </c>
      <c r="CC26" s="20">
        <v>946344.98</v>
      </c>
      <c r="CD26" s="20">
        <v>745080784.28999996</v>
      </c>
      <c r="CE26" s="20">
        <v>627385302.70000005</v>
      </c>
      <c r="CF26" s="20">
        <v>1423330787.23</v>
      </c>
      <c r="CG26" s="20">
        <v>104893728.34999999</v>
      </c>
      <c r="CH26" s="19">
        <v>383.00049999999999</v>
      </c>
      <c r="CI26" s="19">
        <v>252.33090000000001</v>
      </c>
    </row>
    <row r="27" spans="1:87" ht="15" customHeight="1" x14ac:dyDescent="0.25">
      <c r="A27" s="4"/>
      <c r="B27" s="2">
        <v>45490</v>
      </c>
      <c r="C27" s="1" t="s">
        <v>60</v>
      </c>
      <c r="D27" s="2">
        <v>45491</v>
      </c>
      <c r="E27" s="15">
        <f t="shared" si="0"/>
        <v>45491</v>
      </c>
      <c r="F27" s="20">
        <v>237295739.46000001</v>
      </c>
      <c r="G27" s="20">
        <v>121914950.45999999</v>
      </c>
      <c r="H27" s="20">
        <v>403552381.26999998</v>
      </c>
      <c r="I27" s="20">
        <v>0</v>
      </c>
      <c r="J27" s="20">
        <v>3299038131.77</v>
      </c>
      <c r="K27" s="20"/>
      <c r="L27" s="20"/>
      <c r="M27" s="20">
        <v>0</v>
      </c>
      <c r="N27" s="20">
        <v>2245000000</v>
      </c>
      <c r="O27" s="20">
        <v>0</v>
      </c>
      <c r="P27" s="20"/>
      <c r="Q27" s="20">
        <v>0</v>
      </c>
      <c r="R27" s="20">
        <v>123963728.51000001</v>
      </c>
      <c r="S27" s="20">
        <v>123963728.51000001</v>
      </c>
      <c r="T27" s="20"/>
      <c r="U27" s="20"/>
      <c r="V27" s="20"/>
      <c r="W27" s="20"/>
      <c r="X27" s="20">
        <v>844461680.87</v>
      </c>
      <c r="Y27" s="20">
        <v>0</v>
      </c>
      <c r="Z27" s="20">
        <v>5464388300.1400003</v>
      </c>
      <c r="AA27" s="20">
        <v>245878678.97</v>
      </c>
      <c r="AB27" s="20">
        <v>122987709.81</v>
      </c>
      <c r="AC27" s="20">
        <v>42637700.659999996</v>
      </c>
      <c r="AD27" s="20">
        <v>1880811551.46</v>
      </c>
      <c r="AE27" s="20">
        <v>104258579.95</v>
      </c>
      <c r="AF27" s="20"/>
      <c r="AG27" s="20"/>
      <c r="AH27" s="20"/>
      <c r="AI27" s="20"/>
      <c r="AJ27" s="20">
        <v>123250187.73</v>
      </c>
      <c r="AK27" s="20">
        <v>14514773.300000001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>
        <v>115516170.48</v>
      </c>
      <c r="AW27" s="20">
        <v>18604536.27</v>
      </c>
      <c r="AX27" s="20">
        <v>61823089.530000001</v>
      </c>
      <c r="AY27" s="20">
        <v>56358160.130000003</v>
      </c>
      <c r="AZ27" s="20">
        <v>121710558.55</v>
      </c>
      <c r="BA27" s="20">
        <v>107960975.7</v>
      </c>
      <c r="BB27" s="20">
        <v>55581855.600000001</v>
      </c>
      <c r="BC27" s="20">
        <v>47412170.5</v>
      </c>
      <c r="BD27" s="20"/>
      <c r="BE27" s="20"/>
      <c r="BF27" s="20"/>
      <c r="BG27" s="20"/>
      <c r="BH27" s="20"/>
      <c r="BI27" s="20"/>
      <c r="BJ27" s="20">
        <v>2142749240.3399999</v>
      </c>
      <c r="BK27" s="20">
        <v>390919089.52999997</v>
      </c>
      <c r="BL27" s="20">
        <v>7468021.46</v>
      </c>
      <c r="BM27" s="20"/>
      <c r="BN27" s="20">
        <v>18867234.809999999</v>
      </c>
      <c r="BO27" s="20">
        <v>211400.83</v>
      </c>
      <c r="BP27" s="20"/>
      <c r="BQ27" s="20"/>
      <c r="BR27" s="20"/>
      <c r="BS27" s="20"/>
      <c r="BT27" s="20">
        <v>290749748.79000002</v>
      </c>
      <c r="BU27" s="20">
        <v>280149515.82999998</v>
      </c>
      <c r="BV27" s="20">
        <v>68733038.140000001</v>
      </c>
      <c r="BW27" s="20">
        <v>616663.47</v>
      </c>
      <c r="BX27" s="20"/>
      <c r="BY27" s="20"/>
      <c r="BZ27" s="20">
        <v>348470667.30000001</v>
      </c>
      <c r="CA27" s="20">
        <v>348359280</v>
      </c>
      <c r="CB27" s="20">
        <v>20911396.030000001</v>
      </c>
      <c r="CC27" s="20">
        <v>1050836</v>
      </c>
      <c r="CD27" s="20">
        <v>755200106.52999997</v>
      </c>
      <c r="CE27" s="20">
        <v>630387696.13</v>
      </c>
      <c r="CF27" s="20">
        <v>1387549133.8099999</v>
      </c>
      <c r="CG27" s="20">
        <v>97729772.379999995</v>
      </c>
      <c r="CH27" s="19">
        <v>393.81580000000002</v>
      </c>
      <c r="CI27" s="19">
        <v>251.59039999999999</v>
      </c>
    </row>
    <row r="28" spans="1:87" ht="15" customHeight="1" x14ac:dyDescent="0.25">
      <c r="A28" s="4"/>
      <c r="B28" s="2">
        <v>45491</v>
      </c>
      <c r="C28" s="1" t="s">
        <v>60</v>
      </c>
      <c r="D28" s="2">
        <v>45492</v>
      </c>
      <c r="E28" s="15">
        <f t="shared" si="0"/>
        <v>45492</v>
      </c>
      <c r="F28" s="20">
        <v>223025980.38999999</v>
      </c>
      <c r="G28" s="20">
        <v>116088213.29000001</v>
      </c>
      <c r="H28" s="20">
        <v>510044377.17000002</v>
      </c>
      <c r="I28" s="20">
        <v>0</v>
      </c>
      <c r="J28" s="20">
        <v>3291403001.77</v>
      </c>
      <c r="K28" s="20"/>
      <c r="L28" s="20"/>
      <c r="M28" s="20">
        <v>0</v>
      </c>
      <c r="N28" s="20">
        <v>2326000000</v>
      </c>
      <c r="O28" s="20">
        <v>0</v>
      </c>
      <c r="P28" s="20"/>
      <c r="Q28" s="20">
        <v>0</v>
      </c>
      <c r="R28" s="20">
        <v>124580279.61</v>
      </c>
      <c r="S28" s="20">
        <v>124580279.61</v>
      </c>
      <c r="T28" s="20"/>
      <c r="U28" s="20"/>
      <c r="V28" s="20"/>
      <c r="W28" s="20"/>
      <c r="X28" s="20">
        <v>844461680.87</v>
      </c>
      <c r="Y28" s="20">
        <v>0</v>
      </c>
      <c r="Z28" s="20">
        <v>5630591958.0699997</v>
      </c>
      <c r="AA28" s="20">
        <v>240668492.90000001</v>
      </c>
      <c r="AB28" s="20">
        <v>120395351.02</v>
      </c>
      <c r="AC28" s="20">
        <v>41020196.719999999</v>
      </c>
      <c r="AD28" s="20">
        <v>1970308018.3199999</v>
      </c>
      <c r="AE28" s="20">
        <v>103044696.58</v>
      </c>
      <c r="AF28" s="20"/>
      <c r="AG28" s="20"/>
      <c r="AH28" s="20"/>
      <c r="AI28" s="20"/>
      <c r="AJ28" s="20">
        <v>116563743.3</v>
      </c>
      <c r="AK28" s="20">
        <v>13759174.939999999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>
        <v>98836192.920000002</v>
      </c>
      <c r="AW28" s="20">
        <v>18700880.02</v>
      </c>
      <c r="AX28" s="20">
        <v>84595323.209999993</v>
      </c>
      <c r="AY28" s="20">
        <v>78579694.329999998</v>
      </c>
      <c r="AZ28" s="20">
        <v>265263446.16999999</v>
      </c>
      <c r="BA28" s="20">
        <v>265222794.58000001</v>
      </c>
      <c r="BB28" s="20">
        <v>54611036.93</v>
      </c>
      <c r="BC28" s="20">
        <v>47547836.109999999</v>
      </c>
      <c r="BD28" s="20"/>
      <c r="BE28" s="20"/>
      <c r="BF28" s="20"/>
      <c r="BG28" s="20"/>
      <c r="BH28" s="20"/>
      <c r="BI28" s="20"/>
      <c r="BJ28" s="20">
        <v>2289468931.0900002</v>
      </c>
      <c r="BK28" s="20">
        <v>566775168.34000003</v>
      </c>
      <c r="BL28" s="20">
        <v>7365584.8799999999</v>
      </c>
      <c r="BM28" s="20"/>
      <c r="BN28" s="20">
        <v>19017687.010000002</v>
      </c>
      <c r="BO28" s="20">
        <v>213124.79</v>
      </c>
      <c r="BP28" s="20"/>
      <c r="BQ28" s="20"/>
      <c r="BR28" s="20"/>
      <c r="BS28" s="20"/>
      <c r="BT28" s="20">
        <v>223710813.91</v>
      </c>
      <c r="BU28" s="20">
        <v>213757085.72999999</v>
      </c>
      <c r="BV28" s="20">
        <v>68736105.209999993</v>
      </c>
      <c r="BW28" s="20">
        <v>619730.54</v>
      </c>
      <c r="BX28" s="20"/>
      <c r="BY28" s="20"/>
      <c r="BZ28" s="20">
        <v>555932892.20000005</v>
      </c>
      <c r="CA28" s="20">
        <v>535105680</v>
      </c>
      <c r="CB28" s="20">
        <v>77308702.319999993</v>
      </c>
      <c r="CC28" s="20">
        <v>57737934.170000002</v>
      </c>
      <c r="CD28" s="20">
        <v>952071785.52999997</v>
      </c>
      <c r="CE28" s="20">
        <v>807433555.23000002</v>
      </c>
      <c r="CF28" s="20">
        <v>1337397145.5599999</v>
      </c>
      <c r="CG28" s="20">
        <v>141693792.08000001</v>
      </c>
      <c r="CH28" s="19">
        <v>421.01119999999997</v>
      </c>
      <c r="CI28" s="19">
        <v>169.8511</v>
      </c>
    </row>
    <row r="29" spans="1:87" ht="15" customHeight="1" x14ac:dyDescent="0.25">
      <c r="A29" s="4"/>
      <c r="B29" s="2">
        <v>45492</v>
      </c>
      <c r="C29" s="1" t="s">
        <v>60</v>
      </c>
      <c r="D29" s="2">
        <v>45493</v>
      </c>
      <c r="E29" s="15">
        <f t="shared" si="0"/>
        <v>45493</v>
      </c>
      <c r="F29" s="20">
        <v>194434775.81999999</v>
      </c>
      <c r="G29" s="20">
        <v>97693723.620000005</v>
      </c>
      <c r="H29" s="20">
        <v>448626502.5</v>
      </c>
      <c r="I29" s="20">
        <v>0</v>
      </c>
      <c r="J29" s="20">
        <v>3545221034.27</v>
      </c>
      <c r="K29" s="20"/>
      <c r="L29" s="20"/>
      <c r="M29" s="20">
        <v>0</v>
      </c>
      <c r="N29" s="20">
        <v>2132000000</v>
      </c>
      <c r="O29" s="20">
        <v>0</v>
      </c>
      <c r="P29" s="20"/>
      <c r="Q29" s="20">
        <v>0</v>
      </c>
      <c r="R29" s="20">
        <v>124457990.97</v>
      </c>
      <c r="S29" s="20">
        <v>124457990.97</v>
      </c>
      <c r="T29" s="20"/>
      <c r="U29" s="20"/>
      <c r="V29" s="20"/>
      <c r="W29" s="20"/>
      <c r="X29" s="20">
        <v>844461680.87</v>
      </c>
      <c r="Y29" s="20">
        <v>0</v>
      </c>
      <c r="Z29" s="20">
        <v>5600278622.6899996</v>
      </c>
      <c r="AA29" s="20">
        <v>222151714.59</v>
      </c>
      <c r="AB29" s="20">
        <v>119489435.89</v>
      </c>
      <c r="AC29" s="20">
        <v>40437805.189999998</v>
      </c>
      <c r="AD29" s="20">
        <v>1953128874.5</v>
      </c>
      <c r="AE29" s="20">
        <v>103512910.63</v>
      </c>
      <c r="AF29" s="20"/>
      <c r="AG29" s="20"/>
      <c r="AH29" s="20"/>
      <c r="AI29" s="20"/>
      <c r="AJ29" s="20">
        <v>115121406.79000001</v>
      </c>
      <c r="AK29" s="20">
        <v>13745265.76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>
        <v>97881687.25</v>
      </c>
      <c r="AW29" s="20">
        <v>18681473.960000001</v>
      </c>
      <c r="AX29" s="20">
        <v>99252881.75</v>
      </c>
      <c r="AY29" s="20">
        <v>93753165.090000004</v>
      </c>
      <c r="AZ29" s="20">
        <v>24999841.41</v>
      </c>
      <c r="BA29" s="20"/>
      <c r="BB29" s="20">
        <v>102395501.08</v>
      </c>
      <c r="BC29" s="20">
        <v>92408665.400000006</v>
      </c>
      <c r="BD29" s="20"/>
      <c r="BE29" s="20"/>
      <c r="BF29" s="20"/>
      <c r="BG29" s="20"/>
      <c r="BH29" s="20"/>
      <c r="BI29" s="20"/>
      <c r="BJ29" s="20">
        <v>2085461575.76</v>
      </c>
      <c r="BK29" s="20">
        <v>356635308.95999998</v>
      </c>
      <c r="BL29" s="20">
        <v>7202501.5499999998</v>
      </c>
      <c r="BM29" s="20"/>
      <c r="BN29" s="20">
        <v>19224098.98</v>
      </c>
      <c r="BO29" s="20">
        <v>212730.46</v>
      </c>
      <c r="BP29" s="20"/>
      <c r="BQ29" s="20"/>
      <c r="BR29" s="20"/>
      <c r="BS29" s="20"/>
      <c r="BT29" s="20">
        <v>519777830.63</v>
      </c>
      <c r="BU29" s="20">
        <v>490167418.06999999</v>
      </c>
      <c r="BV29" s="20">
        <v>59869786.899999999</v>
      </c>
      <c r="BW29" s="20">
        <v>619122.21</v>
      </c>
      <c r="BX29" s="20"/>
      <c r="BY29" s="20"/>
      <c r="BZ29" s="20">
        <v>128767343.97</v>
      </c>
      <c r="CA29" s="20">
        <v>128408200</v>
      </c>
      <c r="CB29" s="20">
        <v>21206233.899999999</v>
      </c>
      <c r="CC29" s="20">
        <v>944169.97</v>
      </c>
      <c r="CD29" s="20">
        <v>756047795.92999995</v>
      </c>
      <c r="CE29" s="20">
        <v>620351640.71000004</v>
      </c>
      <c r="CF29" s="20">
        <v>1329413779.8299999</v>
      </c>
      <c r="CG29" s="20">
        <v>89158827.239999995</v>
      </c>
      <c r="CH29" s="19">
        <v>421.2593</v>
      </c>
      <c r="CI29" s="19">
        <v>249.16399999999999</v>
      </c>
    </row>
    <row r="30" spans="1:87" ht="15" customHeight="1" x14ac:dyDescent="0.25">
      <c r="A30" s="4"/>
      <c r="B30" s="2">
        <v>45495</v>
      </c>
      <c r="C30" s="1" t="s">
        <v>60</v>
      </c>
      <c r="D30" s="2">
        <v>45496</v>
      </c>
      <c r="E30" s="15">
        <f t="shared" si="0"/>
        <v>45496</v>
      </c>
      <c r="F30" s="20">
        <v>214857981.15000001</v>
      </c>
      <c r="G30" s="20">
        <v>109460615.45</v>
      </c>
      <c r="H30" s="20">
        <v>390179259.83999997</v>
      </c>
      <c r="I30" s="20">
        <v>0</v>
      </c>
      <c r="J30" s="20">
        <v>3469682316.27</v>
      </c>
      <c r="K30" s="20"/>
      <c r="L30" s="20"/>
      <c r="M30" s="20">
        <v>0</v>
      </c>
      <c r="N30" s="20">
        <v>2173000000</v>
      </c>
      <c r="O30" s="20">
        <v>0</v>
      </c>
      <c r="P30" s="20"/>
      <c r="Q30" s="20">
        <v>0</v>
      </c>
      <c r="R30" s="20">
        <v>124665911.70999999</v>
      </c>
      <c r="S30" s="20">
        <v>124665911.70999999</v>
      </c>
      <c r="T30" s="20"/>
      <c r="U30" s="20"/>
      <c r="V30" s="20"/>
      <c r="W30" s="20"/>
      <c r="X30" s="20">
        <v>844461680.87</v>
      </c>
      <c r="Y30" s="20">
        <v>0</v>
      </c>
      <c r="Z30" s="20">
        <v>5527923788.1000004</v>
      </c>
      <c r="AA30" s="20">
        <v>234126527.16</v>
      </c>
      <c r="AB30" s="20">
        <v>121580266.40000001</v>
      </c>
      <c r="AC30" s="20">
        <v>40493297.710000001</v>
      </c>
      <c r="AD30" s="20">
        <v>1913597929.47</v>
      </c>
      <c r="AE30" s="20">
        <v>88286771.840000004</v>
      </c>
      <c r="AF30" s="20"/>
      <c r="AG30" s="20"/>
      <c r="AH30" s="20"/>
      <c r="AI30" s="20"/>
      <c r="AJ30" s="20">
        <v>106223798.25</v>
      </c>
      <c r="AK30" s="20">
        <v>12729399.199999999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>
        <v>101387946.45999999</v>
      </c>
      <c r="AW30" s="20">
        <v>18548096.510000002</v>
      </c>
      <c r="AX30" s="20">
        <v>69933950.459999993</v>
      </c>
      <c r="AY30" s="20">
        <v>63243229.460000001</v>
      </c>
      <c r="AZ30" s="20">
        <v>9036787.6799999997</v>
      </c>
      <c r="BA30" s="20">
        <v>9029314.9399999995</v>
      </c>
      <c r="BB30" s="20">
        <v>87034358.790000007</v>
      </c>
      <c r="BC30" s="20">
        <v>79168218.590000004</v>
      </c>
      <c r="BD30" s="20"/>
      <c r="BE30" s="20"/>
      <c r="BF30" s="20"/>
      <c r="BG30" s="20"/>
      <c r="BH30" s="20"/>
      <c r="BI30" s="20"/>
      <c r="BJ30" s="20">
        <v>1982702465.6400001</v>
      </c>
      <c r="BK30" s="20">
        <v>310665832.22000003</v>
      </c>
      <c r="BL30" s="20">
        <v>7679716.4000000004</v>
      </c>
      <c r="BM30" s="20"/>
      <c r="BN30" s="20">
        <v>19685536.969999999</v>
      </c>
      <c r="BO30" s="20">
        <v>212374.2</v>
      </c>
      <c r="BP30" s="20"/>
      <c r="BQ30" s="20"/>
      <c r="BR30" s="20"/>
      <c r="BS30" s="20"/>
      <c r="BT30" s="20">
        <v>469017875</v>
      </c>
      <c r="BU30" s="20">
        <v>457946165.42000002</v>
      </c>
      <c r="BV30" s="20">
        <v>66403712.93</v>
      </c>
      <c r="BW30" s="20">
        <v>620156.52</v>
      </c>
      <c r="BX30" s="20"/>
      <c r="BY30" s="20"/>
      <c r="BZ30" s="20">
        <v>96185695.469999999</v>
      </c>
      <c r="CA30" s="20">
        <v>96168720</v>
      </c>
      <c r="CB30" s="20">
        <v>23512331.809999999</v>
      </c>
      <c r="CC30" s="20">
        <v>895969.68</v>
      </c>
      <c r="CD30" s="20">
        <v>682484868.58000004</v>
      </c>
      <c r="CE30" s="20">
        <v>555843385.82000005</v>
      </c>
      <c r="CF30" s="20">
        <v>1300217597.0599999</v>
      </c>
      <c r="CG30" s="20">
        <v>77666458.049999997</v>
      </c>
      <c r="CH30" s="19">
        <v>425.15370000000001</v>
      </c>
      <c r="CI30" s="19">
        <v>301.4513</v>
      </c>
    </row>
    <row r="31" spans="1:87" ht="15" customHeight="1" x14ac:dyDescent="0.25">
      <c r="A31" s="4"/>
      <c r="B31" s="2">
        <v>45496</v>
      </c>
      <c r="C31" s="1" t="s">
        <v>60</v>
      </c>
      <c r="D31" s="2">
        <v>45497</v>
      </c>
      <c r="E31" s="15">
        <f t="shared" si="0"/>
        <v>45497</v>
      </c>
      <c r="F31" s="20">
        <v>247768621.87</v>
      </c>
      <c r="G31" s="20">
        <v>124435833.56999999</v>
      </c>
      <c r="H31" s="20">
        <v>427642142.62</v>
      </c>
      <c r="I31" s="20">
        <v>0</v>
      </c>
      <c r="J31" s="20">
        <v>3468822338.77</v>
      </c>
      <c r="K31" s="20"/>
      <c r="L31" s="20"/>
      <c r="M31" s="20">
        <v>0</v>
      </c>
      <c r="N31" s="20">
        <v>2244000000</v>
      </c>
      <c r="O31" s="20">
        <v>0</v>
      </c>
      <c r="P31" s="20"/>
      <c r="Q31" s="20">
        <v>0</v>
      </c>
      <c r="R31" s="20">
        <v>124202296.53</v>
      </c>
      <c r="S31" s="20">
        <v>124202296.53</v>
      </c>
      <c r="T31" s="20"/>
      <c r="U31" s="20"/>
      <c r="V31" s="20"/>
      <c r="W31" s="20"/>
      <c r="X31" s="20">
        <v>844461680.87</v>
      </c>
      <c r="Y31" s="20">
        <v>0</v>
      </c>
      <c r="Z31" s="20">
        <v>5667973718.9200001</v>
      </c>
      <c r="AA31" s="20">
        <v>248638130.09999999</v>
      </c>
      <c r="AB31" s="20">
        <v>120612011.03</v>
      </c>
      <c r="AC31" s="20">
        <v>40364989.850000001</v>
      </c>
      <c r="AD31" s="20">
        <v>1976706695.53</v>
      </c>
      <c r="AE31" s="20">
        <v>96140757.25</v>
      </c>
      <c r="AF31" s="20"/>
      <c r="AG31" s="20"/>
      <c r="AH31" s="20"/>
      <c r="AI31" s="20"/>
      <c r="AJ31" s="20">
        <v>109580859.23</v>
      </c>
      <c r="AK31" s="20">
        <v>12681827.41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88137551.900000006</v>
      </c>
      <c r="AW31" s="20">
        <v>22798063.59</v>
      </c>
      <c r="AX31" s="20">
        <v>56362878.640000001</v>
      </c>
      <c r="AY31" s="20">
        <v>50444252.049999997</v>
      </c>
      <c r="AZ31" s="20">
        <v>33797474.090000004</v>
      </c>
      <c r="BA31" s="20">
        <v>33720596.850000001</v>
      </c>
      <c r="BB31" s="20">
        <v>112482312.98999999</v>
      </c>
      <c r="BC31" s="20">
        <v>104988541.75</v>
      </c>
      <c r="BD31" s="20"/>
      <c r="BE31" s="20"/>
      <c r="BF31" s="20"/>
      <c r="BG31" s="20"/>
      <c r="BH31" s="20"/>
      <c r="BI31" s="20"/>
      <c r="BJ31" s="20">
        <v>2072466307.47</v>
      </c>
      <c r="BK31" s="20">
        <v>360309628.64999998</v>
      </c>
      <c r="BL31" s="20">
        <v>7405806.7400000002</v>
      </c>
      <c r="BM31" s="20"/>
      <c r="BN31" s="20">
        <v>20785214.109999999</v>
      </c>
      <c r="BO31" s="20">
        <v>211477.44</v>
      </c>
      <c r="BP31" s="20"/>
      <c r="BQ31" s="20"/>
      <c r="BR31" s="20"/>
      <c r="BS31" s="20"/>
      <c r="BT31" s="20">
        <v>356450549.80000001</v>
      </c>
      <c r="BU31" s="20">
        <v>347685585.94999999</v>
      </c>
      <c r="BV31" s="20">
        <v>66378578.25</v>
      </c>
      <c r="BW31" s="20">
        <v>619383.84</v>
      </c>
      <c r="BX31" s="20"/>
      <c r="BY31" s="20"/>
      <c r="BZ31" s="20">
        <v>219917081.47</v>
      </c>
      <c r="CA31" s="20">
        <v>219762450</v>
      </c>
      <c r="CB31" s="20">
        <v>36498294.890000001</v>
      </c>
      <c r="CC31" s="20">
        <v>9327545.3100000005</v>
      </c>
      <c r="CD31" s="20">
        <v>707435525.25999999</v>
      </c>
      <c r="CE31" s="20">
        <v>577606442.53999996</v>
      </c>
      <c r="CF31" s="20">
        <v>1365030782.21</v>
      </c>
      <c r="CG31" s="20">
        <v>90077407.159999996</v>
      </c>
      <c r="CH31" s="19">
        <v>415.22680000000003</v>
      </c>
      <c r="CI31" s="19">
        <v>276.02719999999999</v>
      </c>
    </row>
    <row r="32" spans="1:87" ht="15" customHeight="1" x14ac:dyDescent="0.25">
      <c r="A32" s="4"/>
      <c r="B32" s="2">
        <v>45497</v>
      </c>
      <c r="C32" s="1" t="s">
        <v>60</v>
      </c>
      <c r="D32" s="2">
        <v>45498</v>
      </c>
      <c r="E32" s="15">
        <f t="shared" si="0"/>
        <v>45498</v>
      </c>
      <c r="F32" s="20">
        <v>247385477.66999999</v>
      </c>
      <c r="G32" s="20">
        <v>138208297.06999999</v>
      </c>
      <c r="H32" s="20">
        <v>434604370.00999999</v>
      </c>
      <c r="I32" s="20">
        <v>0</v>
      </c>
      <c r="J32" s="20">
        <v>3531523276.27</v>
      </c>
      <c r="K32" s="20"/>
      <c r="L32" s="20"/>
      <c r="M32" s="20">
        <v>0</v>
      </c>
      <c r="N32" s="20">
        <v>2223000000</v>
      </c>
      <c r="O32" s="20">
        <v>0</v>
      </c>
      <c r="P32" s="20"/>
      <c r="Q32" s="20">
        <v>0</v>
      </c>
      <c r="R32" s="20">
        <v>123885908.47</v>
      </c>
      <c r="S32" s="20">
        <v>123885908.47</v>
      </c>
      <c r="T32" s="20"/>
      <c r="U32" s="20"/>
      <c r="V32" s="20"/>
      <c r="W32" s="20"/>
      <c r="X32" s="20">
        <v>844461680.87</v>
      </c>
      <c r="Y32" s="20">
        <v>0</v>
      </c>
      <c r="Z32" s="20">
        <v>5715937351.5500002</v>
      </c>
      <c r="AA32" s="20">
        <v>262094205.53999999</v>
      </c>
      <c r="AB32" s="20">
        <v>119958333</v>
      </c>
      <c r="AC32" s="20">
        <v>40194643.5</v>
      </c>
      <c r="AD32" s="20">
        <v>1988366223.5899999</v>
      </c>
      <c r="AE32" s="20">
        <v>103967458.81</v>
      </c>
      <c r="AF32" s="20"/>
      <c r="AG32" s="20"/>
      <c r="AH32" s="20"/>
      <c r="AI32" s="20"/>
      <c r="AJ32" s="20">
        <v>104879085.75</v>
      </c>
      <c r="AK32" s="20">
        <v>12648383.369999999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>
        <v>87004814.650000006</v>
      </c>
      <c r="AW32" s="20">
        <v>22726399.780000001</v>
      </c>
      <c r="AX32" s="20">
        <v>62906356.57</v>
      </c>
      <c r="AY32" s="20">
        <v>57371088.490000002</v>
      </c>
      <c r="AZ32" s="20">
        <v>38213057.119999997</v>
      </c>
      <c r="BA32" s="20">
        <v>38061735.200000003</v>
      </c>
      <c r="BB32" s="20">
        <v>47255484.759999998</v>
      </c>
      <c r="BC32" s="20">
        <v>40581900.740000002</v>
      </c>
      <c r="BD32" s="20"/>
      <c r="BE32" s="20"/>
      <c r="BF32" s="20"/>
      <c r="BG32" s="20"/>
      <c r="BH32" s="20"/>
      <c r="BI32" s="20"/>
      <c r="BJ32" s="20">
        <v>2019007992.28</v>
      </c>
      <c r="BK32" s="20">
        <v>314724322.56999999</v>
      </c>
      <c r="BL32" s="20">
        <v>7393356.96</v>
      </c>
      <c r="BM32" s="20"/>
      <c r="BN32" s="20">
        <v>20955021.969999999</v>
      </c>
      <c r="BO32" s="20">
        <v>210415.71</v>
      </c>
      <c r="BP32" s="20"/>
      <c r="BQ32" s="20"/>
      <c r="BR32" s="20"/>
      <c r="BS32" s="20"/>
      <c r="BT32" s="20">
        <v>452033723.35000002</v>
      </c>
      <c r="BU32" s="20">
        <v>439358624.70999998</v>
      </c>
      <c r="BV32" s="20">
        <v>46794886.770000003</v>
      </c>
      <c r="BW32" s="20">
        <v>617806.05000000005</v>
      </c>
      <c r="BX32" s="20"/>
      <c r="BY32" s="20"/>
      <c r="BZ32" s="20">
        <v>99995945.890000001</v>
      </c>
      <c r="CA32" s="20">
        <v>99901305</v>
      </c>
      <c r="CB32" s="20">
        <v>23109903.989999998</v>
      </c>
      <c r="CC32" s="20">
        <v>996061.86</v>
      </c>
      <c r="CD32" s="20">
        <v>650282838.92999995</v>
      </c>
      <c r="CE32" s="20">
        <v>541084213.33000004</v>
      </c>
      <c r="CF32" s="20">
        <v>1368725153.3499999</v>
      </c>
      <c r="CG32" s="20">
        <v>78681080.640000001</v>
      </c>
      <c r="CH32" s="19">
        <v>417.6103</v>
      </c>
      <c r="CI32" s="19">
        <v>333.1096</v>
      </c>
    </row>
    <row r="33" spans="1:87" ht="15" customHeight="1" x14ac:dyDescent="0.25">
      <c r="A33" s="4"/>
      <c r="B33" s="2">
        <v>45498</v>
      </c>
      <c r="C33" s="1" t="s">
        <v>60</v>
      </c>
      <c r="D33" s="2">
        <v>45499</v>
      </c>
      <c r="E33" s="15">
        <f t="shared" si="0"/>
        <v>45499</v>
      </c>
      <c r="F33" s="20">
        <v>238208938.41999999</v>
      </c>
      <c r="G33" s="20">
        <v>133453179.42</v>
      </c>
      <c r="H33" s="20">
        <v>648343369.58000004</v>
      </c>
      <c r="I33" s="20">
        <v>0</v>
      </c>
      <c r="J33" s="20">
        <v>3524056671.27</v>
      </c>
      <c r="K33" s="20"/>
      <c r="L33" s="20"/>
      <c r="M33" s="20">
        <v>0</v>
      </c>
      <c r="N33" s="20">
        <v>2072000000</v>
      </c>
      <c r="O33" s="20">
        <v>0</v>
      </c>
      <c r="P33" s="20"/>
      <c r="Q33" s="20">
        <v>0</v>
      </c>
      <c r="R33" s="20">
        <v>123843242.65000001</v>
      </c>
      <c r="S33" s="20">
        <v>123843242.65000001</v>
      </c>
      <c r="T33" s="20"/>
      <c r="U33" s="20"/>
      <c r="V33" s="20"/>
      <c r="W33" s="20"/>
      <c r="X33" s="20">
        <v>844461680.87</v>
      </c>
      <c r="Y33" s="20">
        <v>0</v>
      </c>
      <c r="Z33" s="20">
        <v>5761990541.0500002</v>
      </c>
      <c r="AA33" s="20">
        <v>257296422.06999999</v>
      </c>
      <c r="AB33" s="20">
        <v>118441992.41</v>
      </c>
      <c r="AC33" s="20">
        <v>39589273.189999998</v>
      </c>
      <c r="AD33" s="20">
        <v>2003075405.9200001</v>
      </c>
      <c r="AE33" s="20">
        <v>103357252.34</v>
      </c>
      <c r="AF33" s="20"/>
      <c r="AG33" s="20"/>
      <c r="AH33" s="20"/>
      <c r="AI33" s="20"/>
      <c r="AJ33" s="20">
        <v>89379203.590000004</v>
      </c>
      <c r="AK33" s="20">
        <v>1083276.76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>
        <v>86167499.030000001</v>
      </c>
      <c r="AW33" s="20">
        <v>22712530.52</v>
      </c>
      <c r="AX33" s="20">
        <v>79208933.349999994</v>
      </c>
      <c r="AY33" s="20">
        <v>73139215.760000005</v>
      </c>
      <c r="AZ33" s="20">
        <v>25751946.18</v>
      </c>
      <c r="BA33" s="20">
        <v>13395242.83</v>
      </c>
      <c r="BB33" s="20">
        <v>71640842.349999994</v>
      </c>
      <c r="BC33" s="20">
        <v>64249948.600000001</v>
      </c>
      <c r="BD33" s="20"/>
      <c r="BE33" s="20"/>
      <c r="BF33" s="20"/>
      <c r="BG33" s="20"/>
      <c r="BH33" s="20"/>
      <c r="BI33" s="20"/>
      <c r="BJ33" s="20">
        <v>2042819579.3099999</v>
      </c>
      <c r="BK33" s="20">
        <v>316402972.31999999</v>
      </c>
      <c r="BL33" s="20">
        <v>7274952.2599999998</v>
      </c>
      <c r="BM33" s="20"/>
      <c r="BN33" s="20">
        <v>20512335.800000001</v>
      </c>
      <c r="BO33" s="20">
        <v>210110.68</v>
      </c>
      <c r="BP33" s="20"/>
      <c r="BQ33" s="20"/>
      <c r="BR33" s="20"/>
      <c r="BS33" s="20"/>
      <c r="BT33" s="20">
        <v>451184055.64999998</v>
      </c>
      <c r="BU33" s="20">
        <v>437097096.45999998</v>
      </c>
      <c r="BV33" s="20">
        <v>46794674.009999998</v>
      </c>
      <c r="BW33" s="20">
        <v>617593.29</v>
      </c>
      <c r="BX33" s="20"/>
      <c r="BY33" s="20"/>
      <c r="BZ33" s="20">
        <v>128888817.28</v>
      </c>
      <c r="CA33" s="20">
        <v>128820040</v>
      </c>
      <c r="CB33" s="20">
        <v>22628376.059999999</v>
      </c>
      <c r="CC33" s="20">
        <v>802515.28</v>
      </c>
      <c r="CD33" s="20">
        <v>677283211.05999994</v>
      </c>
      <c r="CE33" s="20">
        <v>567547355.71000004</v>
      </c>
      <c r="CF33" s="20">
        <v>1365536368.25</v>
      </c>
      <c r="CG33" s="20">
        <v>79100743.079999998</v>
      </c>
      <c r="CH33" s="19">
        <v>421.95800000000003</v>
      </c>
      <c r="CI33" s="19">
        <v>325.27690000000001</v>
      </c>
    </row>
    <row r="34" spans="1:87" ht="15" customHeight="1" x14ac:dyDescent="0.25">
      <c r="A34" s="4"/>
      <c r="B34" s="2">
        <v>45499</v>
      </c>
      <c r="C34" s="1" t="s">
        <v>60</v>
      </c>
      <c r="D34" s="2">
        <v>45500</v>
      </c>
      <c r="E34" s="15">
        <f t="shared" si="0"/>
        <v>45500</v>
      </c>
      <c r="F34" s="20">
        <v>237542539.66</v>
      </c>
      <c r="G34" s="20">
        <v>113569584.26000001</v>
      </c>
      <c r="H34" s="20">
        <v>476237469.38999999</v>
      </c>
      <c r="I34" s="20">
        <v>0</v>
      </c>
      <c r="J34" s="20">
        <v>3523998878.77</v>
      </c>
      <c r="K34" s="20"/>
      <c r="L34" s="20"/>
      <c r="M34" s="20">
        <v>0</v>
      </c>
      <c r="N34" s="20">
        <v>2203000000</v>
      </c>
      <c r="O34" s="20">
        <v>0</v>
      </c>
      <c r="P34" s="20"/>
      <c r="Q34" s="20">
        <v>0</v>
      </c>
      <c r="R34" s="20">
        <v>123784051.34</v>
      </c>
      <c r="S34" s="20">
        <v>123784051.34</v>
      </c>
      <c r="T34" s="20"/>
      <c r="U34" s="20"/>
      <c r="V34" s="20"/>
      <c r="W34" s="20"/>
      <c r="X34" s="20">
        <v>844461680.87</v>
      </c>
      <c r="Y34" s="20">
        <v>0</v>
      </c>
      <c r="Z34" s="20">
        <v>5720101258.29</v>
      </c>
      <c r="AA34" s="20">
        <v>237353635.59999999</v>
      </c>
      <c r="AB34" s="20">
        <v>119340639.81999999</v>
      </c>
      <c r="AC34" s="20">
        <v>39296429.049999997</v>
      </c>
      <c r="AD34" s="20">
        <v>1986314179.46</v>
      </c>
      <c r="AE34" s="20">
        <v>103271721.8</v>
      </c>
      <c r="AF34" s="20"/>
      <c r="AG34" s="20"/>
      <c r="AH34" s="20"/>
      <c r="AI34" s="20"/>
      <c r="AJ34" s="20">
        <v>87989565.719999999</v>
      </c>
      <c r="AK34" s="20">
        <v>1082758.6599999999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85522356.920000002</v>
      </c>
      <c r="AW34" s="20">
        <v>22701670.91</v>
      </c>
      <c r="AX34" s="20">
        <v>94539356.439999998</v>
      </c>
      <c r="AY34" s="20">
        <v>88222780.359999999</v>
      </c>
      <c r="AZ34" s="20">
        <v>176311528.31999999</v>
      </c>
      <c r="BA34" s="20">
        <v>147531847.53999999</v>
      </c>
      <c r="BB34" s="20">
        <v>43161296.75</v>
      </c>
      <c r="BC34" s="20">
        <v>34904951.130000003</v>
      </c>
      <c r="BD34" s="20"/>
      <c r="BE34" s="20"/>
      <c r="BF34" s="20"/>
      <c r="BG34" s="20"/>
      <c r="BH34" s="20"/>
      <c r="BI34" s="20"/>
      <c r="BJ34" s="20">
        <v>2130477852.8900001</v>
      </c>
      <c r="BK34" s="20">
        <v>434405564.75</v>
      </c>
      <c r="BL34" s="20">
        <v>7170454.9199999999</v>
      </c>
      <c r="BM34" s="20"/>
      <c r="BN34" s="20">
        <v>19464560.329999998</v>
      </c>
      <c r="BO34" s="20">
        <v>210010.1</v>
      </c>
      <c r="BP34" s="20"/>
      <c r="BQ34" s="20"/>
      <c r="BR34" s="20"/>
      <c r="BS34" s="20"/>
      <c r="BT34" s="20">
        <v>416625843.79000002</v>
      </c>
      <c r="BU34" s="20">
        <v>381818172.27999997</v>
      </c>
      <c r="BV34" s="20">
        <v>46794378.810000002</v>
      </c>
      <c r="BW34" s="20">
        <v>617298.09</v>
      </c>
      <c r="BX34" s="20"/>
      <c r="BY34" s="20"/>
      <c r="BZ34" s="20">
        <v>300002780</v>
      </c>
      <c r="CA34" s="20">
        <v>299885390</v>
      </c>
      <c r="CB34" s="20">
        <v>20819809.640000001</v>
      </c>
      <c r="CC34" s="20">
        <v>714111.26</v>
      </c>
      <c r="CD34" s="20">
        <v>810877827.49000001</v>
      </c>
      <c r="CE34" s="20">
        <v>683244981.73000002</v>
      </c>
      <c r="CF34" s="20">
        <v>1319600025.4000001</v>
      </c>
      <c r="CG34" s="20">
        <v>108601391.19</v>
      </c>
      <c r="CH34" s="19">
        <v>433.47239999999999</v>
      </c>
      <c r="CI34" s="19">
        <v>218.5549</v>
      </c>
    </row>
    <row r="35" spans="1:87" ht="15" customHeight="1" x14ac:dyDescent="0.25">
      <c r="A35" s="4"/>
      <c r="B35" s="2">
        <v>45502</v>
      </c>
      <c r="C35" s="1" t="s">
        <v>60</v>
      </c>
      <c r="D35" s="2">
        <v>45503</v>
      </c>
      <c r="E35" s="15">
        <f t="shared" si="0"/>
        <v>45503</v>
      </c>
      <c r="F35" s="20">
        <v>238106346.24000001</v>
      </c>
      <c r="G35" s="20">
        <v>108354909.94</v>
      </c>
      <c r="H35" s="20">
        <v>450017039.04000002</v>
      </c>
      <c r="I35" s="20">
        <v>0</v>
      </c>
      <c r="J35" s="20">
        <v>3606488404.27</v>
      </c>
      <c r="K35" s="20"/>
      <c r="L35" s="20"/>
      <c r="M35" s="20">
        <v>0</v>
      </c>
      <c r="N35" s="20">
        <v>2183000000</v>
      </c>
      <c r="O35" s="20">
        <v>0</v>
      </c>
      <c r="P35" s="20"/>
      <c r="Q35" s="20">
        <v>0</v>
      </c>
      <c r="R35" s="20">
        <v>123484489.23</v>
      </c>
      <c r="S35" s="20">
        <v>123484489.23</v>
      </c>
      <c r="T35" s="20"/>
      <c r="U35" s="20"/>
      <c r="V35" s="20"/>
      <c r="W35" s="20"/>
      <c r="X35" s="20">
        <v>844461680.87</v>
      </c>
      <c r="Y35" s="20">
        <v>0</v>
      </c>
      <c r="Z35" s="20">
        <v>5756634597.9099998</v>
      </c>
      <c r="AA35" s="20">
        <v>231839399.16999999</v>
      </c>
      <c r="AB35" s="20">
        <v>115277448.34999999</v>
      </c>
      <c r="AC35" s="20">
        <v>38821979.960000001</v>
      </c>
      <c r="AD35" s="20">
        <v>2018325989.04</v>
      </c>
      <c r="AE35" s="20">
        <v>97793574.010000005</v>
      </c>
      <c r="AF35" s="20"/>
      <c r="AG35" s="20"/>
      <c r="AH35" s="20"/>
      <c r="AI35" s="20"/>
      <c r="AJ35" s="20">
        <v>94761118.480000004</v>
      </c>
      <c r="AK35" s="20">
        <v>1116044.32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>
        <v>74732351.719999999</v>
      </c>
      <c r="AW35" s="20">
        <v>22653757.75</v>
      </c>
      <c r="AX35" s="20">
        <v>54959961.490000002</v>
      </c>
      <c r="AY35" s="20">
        <v>49170757.719999999</v>
      </c>
      <c r="AZ35" s="20">
        <v>13399600.32</v>
      </c>
      <c r="BA35" s="20">
        <v>13394660.16</v>
      </c>
      <c r="BB35" s="20">
        <v>48805855.5</v>
      </c>
      <c r="BC35" s="20">
        <v>38523760.859999999</v>
      </c>
      <c r="BD35" s="20"/>
      <c r="BE35" s="20"/>
      <c r="BF35" s="20"/>
      <c r="BG35" s="20"/>
      <c r="BH35" s="20"/>
      <c r="BI35" s="20"/>
      <c r="BJ35" s="20">
        <v>2107952754.99</v>
      </c>
      <c r="BK35" s="20">
        <v>260437040.71000001</v>
      </c>
      <c r="BL35" s="20">
        <v>7779132.2599999998</v>
      </c>
      <c r="BM35" s="20"/>
      <c r="BN35" s="20">
        <v>20930219.390000001</v>
      </c>
      <c r="BO35" s="20">
        <v>209772.28</v>
      </c>
      <c r="BP35" s="20"/>
      <c r="BQ35" s="20"/>
      <c r="BR35" s="20"/>
      <c r="BS35" s="20"/>
      <c r="BT35" s="20">
        <v>406154304.83999997</v>
      </c>
      <c r="BU35" s="20">
        <v>363702619.04000002</v>
      </c>
      <c r="BV35" s="20">
        <v>127151851.87</v>
      </c>
      <c r="BW35" s="20">
        <v>615804.21</v>
      </c>
      <c r="BX35" s="20"/>
      <c r="BY35" s="20"/>
      <c r="BZ35" s="20">
        <v>157232720</v>
      </c>
      <c r="CA35" s="20">
        <v>157232720</v>
      </c>
      <c r="CB35" s="20">
        <v>21568596.98</v>
      </c>
      <c r="CC35" s="20">
        <v>949452.71</v>
      </c>
      <c r="CD35" s="20">
        <v>740816825.34000003</v>
      </c>
      <c r="CE35" s="20">
        <v>522710368.24000001</v>
      </c>
      <c r="CF35" s="20">
        <v>1367135929.6500001</v>
      </c>
      <c r="CG35" s="20">
        <v>65109260.18</v>
      </c>
      <c r="CH35" s="19">
        <v>421.07260000000002</v>
      </c>
      <c r="CI35" s="19">
        <v>356.07749999999999</v>
      </c>
    </row>
    <row r="36" spans="1:87" ht="15" customHeight="1" x14ac:dyDescent="0.25">
      <c r="A36" s="4"/>
      <c r="B36" s="2">
        <v>45503</v>
      </c>
      <c r="C36" s="1" t="s">
        <v>60</v>
      </c>
      <c r="D36" s="2">
        <v>45504</v>
      </c>
      <c r="E36" s="15">
        <f t="shared" si="0"/>
        <v>45504</v>
      </c>
      <c r="F36" s="20">
        <v>272472282.81999999</v>
      </c>
      <c r="G36" s="20">
        <v>150330131.81999999</v>
      </c>
      <c r="H36" s="20">
        <v>413452183.61000001</v>
      </c>
      <c r="I36" s="20">
        <v>0</v>
      </c>
      <c r="J36" s="20">
        <v>3606223899.27</v>
      </c>
      <c r="K36" s="20"/>
      <c r="L36" s="20"/>
      <c r="M36" s="20">
        <v>0</v>
      </c>
      <c r="N36" s="20">
        <v>2244000000</v>
      </c>
      <c r="O36" s="20">
        <v>0</v>
      </c>
      <c r="P36" s="20"/>
      <c r="Q36" s="20">
        <v>0</v>
      </c>
      <c r="R36" s="20">
        <v>123333656.56</v>
      </c>
      <c r="S36" s="20">
        <v>123333656.56</v>
      </c>
      <c r="T36" s="20"/>
      <c r="U36" s="20"/>
      <c r="V36" s="20"/>
      <c r="W36" s="20"/>
      <c r="X36" s="20">
        <v>844461680.87</v>
      </c>
      <c r="Y36" s="20">
        <v>0</v>
      </c>
      <c r="Z36" s="20">
        <v>5815020341.3900003</v>
      </c>
      <c r="AA36" s="20">
        <v>273663788.38</v>
      </c>
      <c r="AB36" s="20">
        <v>116214566.44</v>
      </c>
      <c r="AC36" s="20">
        <v>38916476.100000001</v>
      </c>
      <c r="AD36" s="20">
        <v>2021352223.45</v>
      </c>
      <c r="AE36" s="20">
        <v>98748170.650000006</v>
      </c>
      <c r="AF36" s="20"/>
      <c r="AG36" s="20"/>
      <c r="AH36" s="20"/>
      <c r="AI36" s="20"/>
      <c r="AJ36" s="20">
        <v>117620830.95999999</v>
      </c>
      <c r="AK36" s="20">
        <v>1112916.96</v>
      </c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>
        <v>68680590.459999993</v>
      </c>
      <c r="AW36" s="20">
        <v>22605036.57</v>
      </c>
      <c r="AX36" s="20">
        <v>53470781.619999997</v>
      </c>
      <c r="AY36" s="20">
        <v>47413961.049999997</v>
      </c>
      <c r="AZ36" s="20">
        <v>97670202.560000002</v>
      </c>
      <c r="BA36" s="20">
        <v>97670202.560000002</v>
      </c>
      <c r="BB36" s="20">
        <v>51612842.600000001</v>
      </c>
      <c r="BC36" s="20">
        <v>41546365.600000001</v>
      </c>
      <c r="BD36" s="20"/>
      <c r="BE36" s="20"/>
      <c r="BF36" s="20"/>
      <c r="BG36" s="20"/>
      <c r="BH36" s="20"/>
      <c r="BI36" s="20"/>
      <c r="BJ36" s="20">
        <v>2218184032.8699999</v>
      </c>
      <c r="BK36" s="20">
        <v>347471200.11000001</v>
      </c>
      <c r="BL36" s="20">
        <v>8167155.0099999998</v>
      </c>
      <c r="BM36" s="20">
        <v>648.91</v>
      </c>
      <c r="BN36" s="20">
        <v>17725370.670000002</v>
      </c>
      <c r="BO36" s="20">
        <v>208705.85</v>
      </c>
      <c r="BP36" s="20"/>
      <c r="BQ36" s="20"/>
      <c r="BR36" s="20"/>
      <c r="BS36" s="20"/>
      <c r="BT36" s="20">
        <v>414001945.13999999</v>
      </c>
      <c r="BU36" s="20">
        <v>376405389.69</v>
      </c>
      <c r="BV36" s="20">
        <v>126862796.68000001</v>
      </c>
      <c r="BW36" s="20">
        <v>615052.02</v>
      </c>
      <c r="BX36" s="20"/>
      <c r="BY36" s="20"/>
      <c r="BZ36" s="20">
        <v>179793198.40000001</v>
      </c>
      <c r="CA36" s="20">
        <v>179787700</v>
      </c>
      <c r="CB36" s="20">
        <v>24756317.120000001</v>
      </c>
      <c r="CC36" s="20">
        <v>846787.7</v>
      </c>
      <c r="CD36" s="20">
        <v>771306783.01999998</v>
      </c>
      <c r="CE36" s="20">
        <v>557864284.16999996</v>
      </c>
      <c r="CF36" s="20">
        <v>1446877249.8499999</v>
      </c>
      <c r="CG36" s="20">
        <v>86867800.030000001</v>
      </c>
      <c r="CH36" s="19">
        <v>401.90140000000002</v>
      </c>
      <c r="CI36" s="19">
        <v>315.03480000000002</v>
      </c>
    </row>
    <row r="37" spans="1:87" ht="15" customHeight="1" x14ac:dyDescent="0.25">
      <c r="A37" s="4"/>
      <c r="B37" s="2">
        <v>45504</v>
      </c>
      <c r="C37" s="1" t="s">
        <v>61</v>
      </c>
      <c r="D37" s="2"/>
      <c r="E37" s="15" t="str">
        <f t="shared" si="0"/>
        <v>01.08.2024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19">
        <v>393.10520000000002</v>
      </c>
      <c r="CI37" s="19">
        <v>268.45260000000002</v>
      </c>
    </row>
    <row r="60" spans="56:56" x14ac:dyDescent="0.25">
      <c r="BD60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60">
    <cfRule type="expression" dxfId="1" priority="2">
      <formula>$C60="1"</formula>
    </cfRule>
  </conditionalFormatting>
  <conditionalFormatting sqref="E15:CI37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2022-03-30T12:07:52Z</dcterms:created>
  <dcterms:modified xsi:type="dcterms:W3CDTF">2024-08-09T08:01:46Z</dcterms:modified>
</cp:coreProperties>
</file>