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0522\"/>
    </mc:Choice>
  </mc:AlternateContent>
  <xr:revisionPtr revIDLastSave="0" documentId="13_ncr:1_{6B754BD3-6DC1-49FE-9C80-7A89D6F0E92E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externalReferences>
    <externalReference r:id="rId4"/>
  </externalReference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IndexRange">[1]Лист1!$A$3:$AZ$4</definedName>
    <definedName name="ClDSOutBlSrcLoadDet_DATE_ID" hidden="1">G2TempSheet!$B$5</definedName>
    <definedName name="ClDSOutBlSrcLoadRange">Лист1!$A$3:$CD$4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" l="1"/>
  <c r="C2" i="2"/>
  <c r="E1" i="2" s="1"/>
  <c r="C1" i="2"/>
  <c r="D1" i="2" s="1"/>
  <c r="D3" i="2"/>
</calcChain>
</file>

<file path=xl/sharedStrings.xml><?xml version="1.0" encoding="utf-8"?>
<sst xmlns="http://schemas.openxmlformats.org/spreadsheetml/2006/main" count="313" uniqueCount="152">
  <si>
    <t>Мнемоніка файлу</t>
  </si>
  <si>
    <t>Сума 03</t>
  </si>
  <si>
    <t>Сума 04</t>
  </si>
  <si>
    <t>Сума 05</t>
  </si>
  <si>
    <t>Сума 06</t>
  </si>
  <si>
    <t>Сума 07</t>
  </si>
  <si>
    <t>Сума 08</t>
  </si>
  <si>
    <t>Сума 09</t>
  </si>
  <si>
    <t>Сума 10</t>
  </si>
  <si>
    <t>Сума 11</t>
  </si>
  <si>
    <t>Сума 12</t>
  </si>
  <si>
    <t>Сума 13</t>
  </si>
  <si>
    <t>Сума 14</t>
  </si>
  <si>
    <t>Сума 15</t>
  </si>
  <si>
    <t>Сума 16</t>
  </si>
  <si>
    <t>Сума 17</t>
  </si>
  <si>
    <t>Сума 18</t>
  </si>
  <si>
    <t>Сума 19</t>
  </si>
  <si>
    <t>Сума 20</t>
  </si>
  <si>
    <t>Сума 21</t>
  </si>
  <si>
    <t>Сума 22</t>
  </si>
  <si>
    <t>Сума 23</t>
  </si>
  <si>
    <t>Сума 24</t>
  </si>
  <si>
    <t>Сума 25</t>
  </si>
  <si>
    <t>Сума 26</t>
  </si>
  <si>
    <t>Сума 27</t>
  </si>
  <si>
    <t>Сума 28</t>
  </si>
  <si>
    <t>Сума 29</t>
  </si>
  <si>
    <t>Сума 30</t>
  </si>
  <si>
    <t>Сума 31</t>
  </si>
  <si>
    <t>Сума 32</t>
  </si>
  <si>
    <t>Сума 33</t>
  </si>
  <si>
    <t>Сума 34</t>
  </si>
  <si>
    <t>Сума 35</t>
  </si>
  <si>
    <t>Сума 36</t>
  </si>
  <si>
    <t>Сума 37</t>
  </si>
  <si>
    <t>Сума 38</t>
  </si>
  <si>
    <t>Сума 39</t>
  </si>
  <si>
    <t>Сума 40</t>
  </si>
  <si>
    <t>Сума 41</t>
  </si>
  <si>
    <t>Сума 42</t>
  </si>
  <si>
    <t>Сума 43</t>
  </si>
  <si>
    <t>Сума 44</t>
  </si>
  <si>
    <t>Сума 45</t>
  </si>
  <si>
    <t>Сума 46</t>
  </si>
  <si>
    <t>Сума 47</t>
  </si>
  <si>
    <t>Сума 48</t>
  </si>
  <si>
    <t>Сума 49</t>
  </si>
  <si>
    <t>Сума 50</t>
  </si>
  <si>
    <t>Сума 51</t>
  </si>
  <si>
    <t>Сума 52</t>
  </si>
  <si>
    <t>Сума 53</t>
  </si>
  <si>
    <t>Сума 54</t>
  </si>
  <si>
    <t>Сума 55</t>
  </si>
  <si>
    <t>Сума 56</t>
  </si>
  <si>
    <t>Сума 57</t>
  </si>
  <si>
    <t>Сума 58</t>
  </si>
  <si>
    <t>Сума 59</t>
  </si>
  <si>
    <t>Сума 60</t>
  </si>
  <si>
    <t>Сума 61</t>
  </si>
  <si>
    <t>Сума 62</t>
  </si>
  <si>
    <t>Сума 63</t>
  </si>
  <si>
    <t>Сума 64</t>
  </si>
  <si>
    <t>Сума 65</t>
  </si>
  <si>
    <t>Сума 66</t>
  </si>
  <si>
    <t>Сума 67</t>
  </si>
  <si>
    <t>Сума 68</t>
  </si>
  <si>
    <t>Сума 69</t>
  </si>
  <si>
    <t>Сума 70</t>
  </si>
  <si>
    <t>Сума 71</t>
  </si>
  <si>
    <t>Сума 72</t>
  </si>
  <si>
    <t>Сума 73</t>
  </si>
  <si>
    <t>Сума 74</t>
  </si>
  <si>
    <t>Сума 75</t>
  </si>
  <si>
    <t>Сума 76</t>
  </si>
  <si>
    <t>Сума 77</t>
  </si>
  <si>
    <t>Сума 78</t>
  </si>
  <si>
    <t>Сума 79</t>
  </si>
  <si>
    <t>Сума 80</t>
  </si>
  <si>
    <t>Сума 81</t>
  </si>
  <si>
    <t>Сума 82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</si>
  <si>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</si>
  <si>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</si>
  <si>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</si>
  <si>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</si>
  <si>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</si>
  <si>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банкноти і монети</t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</si>
  <si>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</si>
  <si>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</si>
  <si>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</si>
  <si>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</si>
  <si>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</si>
  <si>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</si>
  <si>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</si>
  <si>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</si>
  <si>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</si>
  <si>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</si>
  <si>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</si>
  <si>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</si>
  <si>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</si>
  <si>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</si>
  <si>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</si>
  <si>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</si>
  <si>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</si>
  <si>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</si>
  <si>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</si>
  <si>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</si>
  <si>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</si>
  <si>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</si>
  <si>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</si>
  <si>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</si>
  <si>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</si>
  <si>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</si>
  <si>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</si>
  <si>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</si>
  <si>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</si>
  <si>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</si>
  <si>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</si>
  <si>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</si>
  <si>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</si>
  <si>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</si>
  <si>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</si>
  <si>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</si>
  <si>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</si>
  <si>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</si>
  <si>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у національній валюті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</si>
  <si>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</si>
  <si>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20X</t>
  </si>
  <si>
    <t>6KX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</si>
  <si>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</si>
  <si>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r>
      <t xml:space="preserve">у національній 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</si>
  <si>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r>
      <t>у національній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</si>
  <si>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t>Чистий очікуваний відплив грошових коштів</t>
  </si>
  <si>
    <t>(тис. грн)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</si>
  <si>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</si>
  <si>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</si>
  <si>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</si>
  <si>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ITEM {Мнемоніка файлу} </t>
  </si>
  <si>
    <t>SRC_MAIN 30067 RN_DATA_6K ID_RN_DATA_6K_SQ {} {} SRC_T20X 30045 RN_DATA_20 ID_RN_DATA_20_SQ {} INDICATOR('B20020')</t>
  </si>
  <si>
    <t>ITEM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</si>
  <si>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</si>
  <si>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</si>
  <si>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</si>
  <si>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</si>
  <si>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</si>
  <si>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</si>
  <si>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</si>
  <si>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</si>
  <si>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</si>
  <si>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x</t>
  </si>
  <si>
    <t>Коефіцієнт покриття ліквідністю (LCR)</t>
  </si>
  <si>
    <t>станом на 01.05.2022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</si>
</sst>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_-* #,##0.00\ _₴_-;\-* #,##0.00\ _₴_-;_-* &quot;-&quot;??\ _₴_-;_-@_-"/>
    <numFmt numFmtId="166" formatCode="0.000000%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trike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rgb="FF000000"/>
      <name val="Consolas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/>
    <xf numFmtId="0" fontId="15" fillId="4" borderId="12">
      <alignment horizontal="center" vertical="top" wrapText="1"/>
      <protection locked="0"/>
    </xf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/>
    <xf numFmtId="0" fontId="5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3" borderId="1" xfId="1" applyFont="1" applyFill="1" applyBorder="1" applyAlignment="1">
      <alignment horizontal="center" vertical="center"/>
    </xf>
    <xf numFmtId="3" fontId="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quotePrefix="1"/>
    <xf numFmtId="14" fontId="0" fillId="0" borderId="0" xfId="0" applyNumberFormat="1"/>
    <xf numFmtId="14" fontId="7" fillId="0" borderId="1" xfId="0" applyNumberFormat="1" applyFont="1" applyBorder="1"/>
    <xf numFmtId="9" fontId="7" fillId="0" borderId="1" xfId="5" applyFont="1" applyBorder="1"/>
    <xf numFmtId="3" fontId="7" fillId="0" borderId="0" xfId="0" applyNumberFormat="1" applyFont="1"/>
    <xf numFmtId="164" fontId="7" fillId="0" borderId="1" xfId="0" applyNumberFormat="1" applyFont="1" applyBorder="1"/>
    <xf numFmtId="164" fontId="7" fillId="0" borderId="0" xfId="0" applyNumberFormat="1" applyFont="1"/>
    <xf numFmtId="166" fontId="7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9">
    <cellStyle name="5" xfId="8" xr:uid="{AE771587-57F3-47A9-AEFC-661DD2E4B7F3}"/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3 2" xfId="7" xr:uid="{22B34F49-0C2A-48A9-BC59-25D56AD7F553}"/>
    <cellStyle name="Обычный 4" xfId="1" xr:uid="{00000000-0005-0000-0000-000004000000}"/>
    <cellStyle name="Процентный" xfId="5" builtinId="5"/>
    <cellStyle name="Финансовый 2" xfId="6" xr:uid="{7C1707A0-6616-40ED-AC5D-4F982D542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&#1047;&#1072;&#1073;&#1088;&#1072;&#1090;&#1100;\&#1064;&#1072;&#1073;&#1083;&#1086;&#1085;&#1099;%20XML-&#1086;&#1090;&#1095;&#1077;&#1090;&#1086;&#1074;\&#1041;&#1077;&#1079;%20&#1086;&#1082;&#1088;&#1091;&#1075;&#1083;&#1077;&#1085;&#1080;&#1103;\5007-82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</sheetNames>
    <sheetDataSet>
      <sheetData sheetId="0"/>
      <sheetData sheetId="1">
        <row r="3">
          <cell r="B3" t="e">
            <v>#NAME?</v>
          </cell>
          <cell r="C3" t="e">
            <v>#NAME?</v>
          </cell>
          <cell r="D3" t="e">
            <v>#NAME?</v>
          </cell>
          <cell r="E3" t="e">
            <v>#NAME?</v>
          </cell>
          <cell r="F3" t="e">
            <v>#NAME?</v>
          </cell>
          <cell r="G3" t="e">
            <v>#NAME?</v>
          </cell>
          <cell r="H3" t="e">
            <v>#NAME?</v>
          </cell>
          <cell r="I3" t="e">
            <v>#NAME?</v>
          </cell>
          <cell r="J3" t="e">
            <v>#NAME?</v>
          </cell>
          <cell r="K3" t="e">
            <v>#NAME?</v>
          </cell>
          <cell r="L3" t="e">
            <v>#NAME?</v>
          </cell>
          <cell r="M3" t="e">
            <v>#NAME?</v>
          </cell>
          <cell r="N3" t="e">
            <v>#NAME?</v>
          </cell>
          <cell r="O3" t="e">
            <v>#NAME?</v>
          </cell>
          <cell r="P3" t="e">
            <v>#NAME?</v>
          </cell>
          <cell r="Q3" t="e">
            <v>#NAME?</v>
          </cell>
          <cell r="R3" t="e">
            <v>#NAME?</v>
          </cell>
          <cell r="S3" t="e">
            <v>#NAME?</v>
          </cell>
          <cell r="T3" t="e">
            <v>#NAME?</v>
          </cell>
          <cell r="U3" t="e">
            <v>#NAME?</v>
          </cell>
          <cell r="V3" t="e">
            <v>#NAME?</v>
          </cell>
          <cell r="W3" t="e">
            <v>#NAME?</v>
          </cell>
          <cell r="X3" t="e">
            <v>#NAME?</v>
          </cell>
          <cell r="Y3" t="e">
            <v>#NAME?</v>
          </cell>
          <cell r="Z3" t="e">
            <v>#NAME?</v>
          </cell>
          <cell r="AA3" t="e">
            <v>#NAME?</v>
          </cell>
          <cell r="AB3" t="e">
            <v>#NAME?</v>
          </cell>
          <cell r="AC3" t="e">
            <v>#NAME?</v>
          </cell>
          <cell r="AD3" t="e">
            <v>#NAME?</v>
          </cell>
          <cell r="AE3" t="e">
            <v>#NAME?</v>
          </cell>
          <cell r="AF3" t="e">
            <v>#NAME?</v>
          </cell>
          <cell r="AG3" t="e">
            <v>#NAME?</v>
          </cell>
          <cell r="AH3" t="e">
            <v>#NAME?</v>
          </cell>
          <cell r="AI3" t="e">
            <v>#NAME?</v>
          </cell>
          <cell r="AJ3" t="e">
            <v>#NAME?</v>
          </cell>
          <cell r="AK3" t="e">
            <v>#NAME?</v>
          </cell>
          <cell r="AL3" t="e">
            <v>#NAME?</v>
          </cell>
          <cell r="AM3" t="e">
            <v>#NAME?</v>
          </cell>
          <cell r="AN3" t="e">
            <v>#NAME?</v>
          </cell>
          <cell r="AO3" t="e">
            <v>#NAME?</v>
          </cell>
          <cell r="AP3" t="e">
            <v>#NAME?</v>
          </cell>
          <cell r="AQ3" t="e">
            <v>#NAME?</v>
          </cell>
          <cell r="AR3" t="e">
            <v>#NAME?</v>
          </cell>
          <cell r="AS3" t="e">
            <v>#NAME?</v>
          </cell>
          <cell r="AT3" t="e">
            <v>#NAME?</v>
          </cell>
          <cell r="AU3" t="e">
            <v>#NAME?</v>
          </cell>
          <cell r="AV3" t="e">
            <v>#NAME?</v>
          </cell>
          <cell r="AW3" t="e">
            <v>#NAME?</v>
          </cell>
          <cell r="AX3" t="e">
            <v>#NAME?</v>
          </cell>
          <cell r="AY3" t="e">
            <v>#NAME?</v>
          </cell>
          <cell r="AZ3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3" t="s">
        <v>134</v>
      </c>
    </row>
    <row r="4" spans="1:18" x14ac:dyDescent="0.3">
      <c r="A4" t="s">
        <v>135</v>
      </c>
      <c r="B4" s="13" t="s">
        <v>136</v>
      </c>
      <c r="D4" s="13" t="s">
        <v>137</v>
      </c>
      <c r="F4" s="13" t="s">
        <v>138</v>
      </c>
      <c r="G4" s="13" t="s">
        <v>139</v>
      </c>
      <c r="H4" s="14">
        <v>44621</v>
      </c>
      <c r="I4" s="13" t="s">
        <v>140</v>
      </c>
      <c r="J4" s="13" t="s">
        <v>141</v>
      </c>
      <c r="K4" s="13" t="s">
        <v>142</v>
      </c>
      <c r="N4">
        <v>0</v>
      </c>
      <c r="O4">
        <v>2</v>
      </c>
      <c r="P4" s="13" t="s">
        <v>143</v>
      </c>
      <c r="Q4" s="13" t="s">
        <v>144</v>
      </c>
      <c r="R4" s="14">
        <v>44643</v>
      </c>
    </row>
    <row r="5" spans="1:18" x14ac:dyDescent="0.3">
      <c r="A5" t="s">
        <v>145</v>
      </c>
    </row>
    <row r="6" spans="1:18" x14ac:dyDescent="0.3">
      <c r="A6" t="s">
        <v>146</v>
      </c>
      <c r="B6">
        <v>459</v>
      </c>
      <c r="C6" s="14">
        <v>44620</v>
      </c>
      <c r="D6">
        <v>380526</v>
      </c>
      <c r="E6">
        <v>1</v>
      </c>
      <c r="F6">
        <v>1</v>
      </c>
      <c r="G6">
        <v>0</v>
      </c>
      <c r="H6">
        <v>37229000000</v>
      </c>
    </row>
    <row r="7" spans="1:18" x14ac:dyDescent="0.3">
      <c r="A7" t="s">
        <v>147</v>
      </c>
      <c r="B7" s="14">
        <v>44643</v>
      </c>
      <c r="C7">
        <v>0</v>
      </c>
      <c r="D7">
        <v>1</v>
      </c>
      <c r="E7" t="b">
        <v>0</v>
      </c>
    </row>
    <row r="8" spans="1:18" x14ac:dyDescent="0.3">
      <c r="A8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outlinePr summaryBelow="0" summaryRight="0"/>
  </sheetPr>
  <dimension ref="B1:CK36"/>
  <sheetViews>
    <sheetView showGridLines="0" tabSelected="1" topLeftCell="A4" workbookViewId="0">
      <pane xSplit="3" topLeftCell="D1" activePane="topRight" state="frozen"/>
      <selection activeCell="A4" sqref="A4"/>
      <selection pane="topRight" activeCell="CE27" sqref="CE27"/>
    </sheetView>
  </sheetViews>
  <sheetFormatPr defaultRowHeight="14.4" x14ac:dyDescent="0.3"/>
  <cols>
    <col min="1" max="1" width="1.88671875" customWidth="1"/>
    <col min="3" max="3" width="10.109375" bestFit="1" customWidth="1"/>
    <col min="4" max="83" width="13.6640625" customWidth="1"/>
    <col min="84" max="84" width="12.21875" customWidth="1"/>
    <col min="85" max="85" width="11" customWidth="1"/>
  </cols>
  <sheetData>
    <row r="1" spans="2:89" hidden="1" x14ac:dyDescent="0.3">
      <c r="C1">
        <f>ClDSOutBlOption_ReportDate</f>
        <v>44621</v>
      </c>
      <c r="D1" t="str">
        <f>MID("00",1,2-LEN(DAY(C1)))&amp;DAY(C1)&amp;"."&amp;MID("00",1,2-LEN(MONTH(C1)))&amp;MONTH(C1)&amp;"."&amp;YEAR(C1)</f>
        <v>01.03.2022</v>
      </c>
      <c r="E1" t="str">
        <f>MID("00",1,2-LEN(DAY(C2)))&amp;DAY(C2)&amp;"."&amp;MID("00",1,2-LEN(MONTH(C2)))&amp;MONTH(C2)&amp;"."&amp;YEAR(C2)</f>
        <v>23.03.2022</v>
      </c>
      <c r="F1" t="s">
        <v>127</v>
      </c>
    </row>
    <row r="2" spans="2:89" hidden="1" x14ac:dyDescent="0.3">
      <c r="C2">
        <f>ClDSOutBlOption_ExecDate</f>
        <v>44643</v>
      </c>
      <c r="D2">
        <f>CLSInSimple_MFO</f>
        <v>380526</v>
      </c>
      <c r="E2">
        <v>2</v>
      </c>
      <c r="F2" t="s">
        <v>128</v>
      </c>
    </row>
    <row r="3" spans="2:89" hidden="1" x14ac:dyDescent="0.3">
      <c r="C3">
        <v>4</v>
      </c>
      <c r="D3" t="str">
        <f>ADDRESS(3,E2,,,"Лист1")&amp;":"&amp;ADDRESS($C$3,E3,,,)</f>
        <v>Лист1!$B$3:$CD$4</v>
      </c>
      <c r="E3">
        <v>82</v>
      </c>
    </row>
    <row r="4" spans="2:89" ht="9.75" customHeight="1" x14ac:dyDescent="0.3"/>
    <row r="5" spans="2:89" ht="18" x14ac:dyDescent="0.35">
      <c r="B5" s="9" t="s">
        <v>126</v>
      </c>
    </row>
    <row r="6" spans="2:89" x14ac:dyDescent="0.3">
      <c r="B6" s="4" t="s">
        <v>151</v>
      </c>
    </row>
    <row r="8" spans="2:89" x14ac:dyDescent="0.3">
      <c r="B8" t="s">
        <v>140</v>
      </c>
    </row>
    <row r="9" spans="2:89" x14ac:dyDescent="0.3">
      <c r="B9">
        <v>380526</v>
      </c>
    </row>
    <row r="10" spans="2:89" x14ac:dyDescent="0.3">
      <c r="CE10" s="12" t="s">
        <v>133</v>
      </c>
    </row>
    <row r="11" spans="2:89" s="5" customFormat="1" ht="21" customHeight="1" x14ac:dyDescent="0.3">
      <c r="B11" s="28" t="s">
        <v>81</v>
      </c>
      <c r="C11" s="31" t="s">
        <v>82</v>
      </c>
      <c r="D11" s="34" t="s">
        <v>83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7" t="s">
        <v>84</v>
      </c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9"/>
      <c r="BJ11" s="37" t="s">
        <v>85</v>
      </c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9"/>
      <c r="CD11" s="24" t="s">
        <v>132</v>
      </c>
      <c r="CE11" s="25"/>
      <c r="CF11" s="24" t="s">
        <v>150</v>
      </c>
      <c r="CG11" s="25"/>
    </row>
    <row r="12" spans="2:89" s="5" customFormat="1" ht="109.8" customHeight="1" x14ac:dyDescent="0.3">
      <c r="B12" s="29"/>
      <c r="C12" s="32"/>
      <c r="D12" s="40" t="s">
        <v>86</v>
      </c>
      <c r="E12" s="40"/>
      <c r="F12" s="41" t="s">
        <v>129</v>
      </c>
      <c r="G12" s="42"/>
      <c r="H12" s="41" t="s">
        <v>87</v>
      </c>
      <c r="I12" s="42"/>
      <c r="J12" s="41" t="s">
        <v>88</v>
      </c>
      <c r="K12" s="42"/>
      <c r="L12" s="43" t="s">
        <v>89</v>
      </c>
      <c r="M12" s="44"/>
      <c r="N12" s="43" t="s">
        <v>90</v>
      </c>
      <c r="O12" s="44"/>
      <c r="P12" s="43" t="s">
        <v>91</v>
      </c>
      <c r="Q12" s="44"/>
      <c r="R12" s="43" t="s">
        <v>92</v>
      </c>
      <c r="S12" s="44"/>
      <c r="T12" s="43" t="s">
        <v>93</v>
      </c>
      <c r="U12" s="44"/>
      <c r="V12" s="41" t="s">
        <v>94</v>
      </c>
      <c r="W12" s="42"/>
      <c r="X12" s="43" t="s">
        <v>95</v>
      </c>
      <c r="Y12" s="44"/>
      <c r="Z12" s="43" t="s">
        <v>96</v>
      </c>
      <c r="AA12" s="44"/>
      <c r="AB12" s="43" t="s">
        <v>97</v>
      </c>
      <c r="AC12" s="44"/>
      <c r="AD12" s="43" t="s">
        <v>98</v>
      </c>
      <c r="AE12" s="44"/>
      <c r="AF12" s="41" t="s">
        <v>99</v>
      </c>
      <c r="AG12" s="42"/>
      <c r="AH12" s="43" t="s">
        <v>100</v>
      </c>
      <c r="AI12" s="44"/>
      <c r="AJ12" s="43" t="s">
        <v>101</v>
      </c>
      <c r="AK12" s="44"/>
      <c r="AL12" s="41" t="s">
        <v>102</v>
      </c>
      <c r="AM12" s="42"/>
      <c r="AN12" s="43" t="s">
        <v>103</v>
      </c>
      <c r="AO12" s="44"/>
      <c r="AP12" s="41" t="s">
        <v>104</v>
      </c>
      <c r="AQ12" s="42"/>
      <c r="AR12" s="41" t="s">
        <v>105</v>
      </c>
      <c r="AS12" s="42"/>
      <c r="AT12" s="41" t="s">
        <v>106</v>
      </c>
      <c r="AU12" s="42"/>
      <c r="AV12" s="43" t="s">
        <v>107</v>
      </c>
      <c r="AW12" s="44"/>
      <c r="AX12" s="41" t="s">
        <v>108</v>
      </c>
      <c r="AY12" s="42"/>
      <c r="AZ12" s="43" t="s">
        <v>109</v>
      </c>
      <c r="BA12" s="44"/>
      <c r="BB12" s="41" t="s">
        <v>110</v>
      </c>
      <c r="BC12" s="42"/>
      <c r="BD12" s="43" t="s">
        <v>111</v>
      </c>
      <c r="BE12" s="44"/>
      <c r="BF12" s="41" t="s">
        <v>112</v>
      </c>
      <c r="BG12" s="42"/>
      <c r="BH12" s="43" t="s">
        <v>113</v>
      </c>
      <c r="BI12" s="44"/>
      <c r="BJ12" s="45" t="s">
        <v>114</v>
      </c>
      <c r="BK12" s="45"/>
      <c r="BL12" s="40" t="s">
        <v>115</v>
      </c>
      <c r="BM12" s="40"/>
      <c r="BN12" s="40" t="s">
        <v>116</v>
      </c>
      <c r="BO12" s="40"/>
      <c r="BP12" s="45" t="s">
        <v>117</v>
      </c>
      <c r="BQ12" s="45"/>
      <c r="BR12" s="40" t="s">
        <v>98</v>
      </c>
      <c r="BS12" s="40"/>
      <c r="BT12" s="40" t="s">
        <v>118</v>
      </c>
      <c r="BU12" s="40"/>
      <c r="BV12" s="40" t="s">
        <v>119</v>
      </c>
      <c r="BW12" s="40"/>
      <c r="BX12" s="40" t="s">
        <v>120</v>
      </c>
      <c r="BY12" s="40"/>
      <c r="BZ12" s="45" t="s">
        <v>121</v>
      </c>
      <c r="CA12" s="45"/>
      <c r="CB12" s="40" t="s">
        <v>122</v>
      </c>
      <c r="CC12" s="40"/>
      <c r="CD12" s="26"/>
      <c r="CE12" s="27"/>
      <c r="CF12" s="26"/>
      <c r="CG12" s="27"/>
    </row>
    <row r="13" spans="2:89" s="5" customFormat="1" ht="39.6" x14ac:dyDescent="0.3">
      <c r="B13" s="30"/>
      <c r="C13" s="33"/>
      <c r="D13" s="21" t="s">
        <v>123</v>
      </c>
      <c r="E13" s="21" t="s">
        <v>124</v>
      </c>
      <c r="F13" s="21" t="s">
        <v>123</v>
      </c>
      <c r="G13" s="22" t="s">
        <v>130</v>
      </c>
      <c r="H13" s="21" t="s">
        <v>123</v>
      </c>
      <c r="I13" s="21" t="s">
        <v>124</v>
      </c>
      <c r="J13" s="22" t="s">
        <v>123</v>
      </c>
      <c r="K13" s="22" t="s">
        <v>125</v>
      </c>
      <c r="L13" s="22" t="s">
        <v>123</v>
      </c>
      <c r="M13" s="22" t="s">
        <v>131</v>
      </c>
      <c r="N13" s="21" t="s">
        <v>123</v>
      </c>
      <c r="O13" s="21" t="s">
        <v>124</v>
      </c>
      <c r="P13" s="21" t="s">
        <v>123</v>
      </c>
      <c r="Q13" s="21" t="s">
        <v>124</v>
      </c>
      <c r="R13" s="21" t="s">
        <v>123</v>
      </c>
      <c r="S13" s="21" t="s">
        <v>124</v>
      </c>
      <c r="T13" s="21" t="s">
        <v>123</v>
      </c>
      <c r="U13" s="21" t="s">
        <v>124</v>
      </c>
      <c r="V13" s="21" t="s">
        <v>123</v>
      </c>
      <c r="W13" s="21" t="s">
        <v>124</v>
      </c>
      <c r="X13" s="21" t="s">
        <v>123</v>
      </c>
      <c r="Y13" s="21" t="s">
        <v>124</v>
      </c>
      <c r="Z13" s="21" t="s">
        <v>123</v>
      </c>
      <c r="AA13" s="21" t="s">
        <v>124</v>
      </c>
      <c r="AB13" s="21" t="s">
        <v>123</v>
      </c>
      <c r="AC13" s="21" t="s">
        <v>124</v>
      </c>
      <c r="AD13" s="21" t="s">
        <v>123</v>
      </c>
      <c r="AE13" s="21" t="s">
        <v>124</v>
      </c>
      <c r="AF13" s="21" t="s">
        <v>123</v>
      </c>
      <c r="AG13" s="21" t="s">
        <v>124</v>
      </c>
      <c r="AH13" s="21" t="s">
        <v>123</v>
      </c>
      <c r="AI13" s="21" t="s">
        <v>124</v>
      </c>
      <c r="AJ13" s="21" t="s">
        <v>123</v>
      </c>
      <c r="AK13" s="21" t="s">
        <v>124</v>
      </c>
      <c r="AL13" s="21" t="s">
        <v>123</v>
      </c>
      <c r="AM13" s="21" t="s">
        <v>124</v>
      </c>
      <c r="AN13" s="21" t="s">
        <v>123</v>
      </c>
      <c r="AO13" s="21" t="s">
        <v>124</v>
      </c>
      <c r="AP13" s="21" t="s">
        <v>123</v>
      </c>
      <c r="AQ13" s="21" t="s">
        <v>124</v>
      </c>
      <c r="AR13" s="21" t="s">
        <v>123</v>
      </c>
      <c r="AS13" s="21" t="s">
        <v>124</v>
      </c>
      <c r="AT13" s="21" t="s">
        <v>123</v>
      </c>
      <c r="AU13" s="21" t="s">
        <v>124</v>
      </c>
      <c r="AV13" s="21" t="s">
        <v>123</v>
      </c>
      <c r="AW13" s="21" t="s">
        <v>124</v>
      </c>
      <c r="AX13" s="21" t="s">
        <v>123</v>
      </c>
      <c r="AY13" s="21" t="s">
        <v>124</v>
      </c>
      <c r="AZ13" s="21" t="s">
        <v>123</v>
      </c>
      <c r="BA13" s="21" t="s">
        <v>124</v>
      </c>
      <c r="BB13" s="22" t="s">
        <v>123</v>
      </c>
      <c r="BC13" s="22" t="s">
        <v>124</v>
      </c>
      <c r="BD13" s="21" t="s">
        <v>123</v>
      </c>
      <c r="BE13" s="21" t="s">
        <v>124</v>
      </c>
      <c r="BF13" s="21" t="s">
        <v>123</v>
      </c>
      <c r="BG13" s="21" t="s">
        <v>124</v>
      </c>
      <c r="BH13" s="21" t="s">
        <v>123</v>
      </c>
      <c r="BI13" s="21" t="s">
        <v>124</v>
      </c>
      <c r="BJ13" s="21" t="s">
        <v>123</v>
      </c>
      <c r="BK13" s="21" t="s">
        <v>124</v>
      </c>
      <c r="BL13" s="21" t="s">
        <v>123</v>
      </c>
      <c r="BM13" s="21" t="s">
        <v>124</v>
      </c>
      <c r="BN13" s="21" t="s">
        <v>123</v>
      </c>
      <c r="BO13" s="21" t="s">
        <v>124</v>
      </c>
      <c r="BP13" s="22" t="s">
        <v>123</v>
      </c>
      <c r="BQ13" s="22" t="s">
        <v>124</v>
      </c>
      <c r="BR13" s="21" t="s">
        <v>123</v>
      </c>
      <c r="BS13" s="21" t="s">
        <v>124</v>
      </c>
      <c r="BT13" s="21" t="s">
        <v>123</v>
      </c>
      <c r="BU13" s="21" t="s">
        <v>124</v>
      </c>
      <c r="BV13" s="21" t="s">
        <v>123</v>
      </c>
      <c r="BW13" s="21" t="s">
        <v>124</v>
      </c>
      <c r="BX13" s="21" t="s">
        <v>123</v>
      </c>
      <c r="BY13" s="21" t="s">
        <v>124</v>
      </c>
      <c r="BZ13" s="21" t="s">
        <v>123</v>
      </c>
      <c r="CA13" s="21" t="s">
        <v>124</v>
      </c>
      <c r="CB13" s="21" t="s">
        <v>123</v>
      </c>
      <c r="CC13" s="21" t="s">
        <v>124</v>
      </c>
      <c r="CD13" s="23" t="s">
        <v>123</v>
      </c>
      <c r="CE13" s="23" t="s">
        <v>124</v>
      </c>
      <c r="CF13" s="23" t="s">
        <v>123</v>
      </c>
      <c r="CG13" s="23" t="s">
        <v>124</v>
      </c>
    </row>
    <row r="14" spans="2:89" s="5" customFormat="1" ht="13.8" x14ac:dyDescent="0.3"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7">
        <v>10</v>
      </c>
      <c r="L14" s="7">
        <v>11</v>
      </c>
      <c r="M14" s="7">
        <v>12</v>
      </c>
      <c r="N14" s="7">
        <v>13</v>
      </c>
      <c r="O14" s="7">
        <v>14</v>
      </c>
      <c r="P14" s="7">
        <v>15</v>
      </c>
      <c r="Q14" s="7">
        <v>16</v>
      </c>
      <c r="R14" s="7">
        <v>17</v>
      </c>
      <c r="S14" s="7">
        <v>18</v>
      </c>
      <c r="T14" s="7">
        <v>19</v>
      </c>
      <c r="U14" s="7">
        <v>20</v>
      </c>
      <c r="V14" s="7">
        <v>21</v>
      </c>
      <c r="W14" s="7">
        <v>22</v>
      </c>
      <c r="X14" s="7">
        <v>23</v>
      </c>
      <c r="Y14" s="7">
        <v>24</v>
      </c>
      <c r="Z14" s="7">
        <v>25</v>
      </c>
      <c r="AA14" s="7">
        <v>26</v>
      </c>
      <c r="AB14" s="7">
        <v>27</v>
      </c>
      <c r="AC14" s="7">
        <v>28</v>
      </c>
      <c r="AD14" s="7">
        <v>29</v>
      </c>
      <c r="AE14" s="7">
        <v>30</v>
      </c>
      <c r="AF14" s="7">
        <v>31</v>
      </c>
      <c r="AG14" s="7">
        <v>32</v>
      </c>
      <c r="AH14" s="7">
        <v>33</v>
      </c>
      <c r="AI14" s="7">
        <v>34</v>
      </c>
      <c r="AJ14" s="7">
        <v>35</v>
      </c>
      <c r="AK14" s="7">
        <v>36</v>
      </c>
      <c r="AL14" s="7">
        <v>37</v>
      </c>
      <c r="AM14" s="7">
        <v>38</v>
      </c>
      <c r="AN14" s="7">
        <v>39</v>
      </c>
      <c r="AO14" s="7">
        <v>40</v>
      </c>
      <c r="AP14" s="7">
        <v>41</v>
      </c>
      <c r="AQ14" s="7">
        <v>42</v>
      </c>
      <c r="AR14" s="7">
        <v>43</v>
      </c>
      <c r="AS14" s="7">
        <v>44</v>
      </c>
      <c r="AT14" s="7">
        <v>45</v>
      </c>
      <c r="AU14" s="7">
        <v>46</v>
      </c>
      <c r="AV14" s="7">
        <v>47</v>
      </c>
      <c r="AW14" s="7">
        <v>48</v>
      </c>
      <c r="AX14" s="7">
        <v>49</v>
      </c>
      <c r="AY14" s="7">
        <v>50</v>
      </c>
      <c r="AZ14" s="7">
        <v>51</v>
      </c>
      <c r="BA14" s="7">
        <v>52</v>
      </c>
      <c r="BB14" s="7">
        <v>53</v>
      </c>
      <c r="BC14" s="7">
        <v>54</v>
      </c>
      <c r="BD14" s="7">
        <v>55</v>
      </c>
      <c r="BE14" s="7">
        <v>56</v>
      </c>
      <c r="BF14" s="7">
        <v>57</v>
      </c>
      <c r="BG14" s="7">
        <v>58</v>
      </c>
      <c r="BH14" s="7">
        <v>59</v>
      </c>
      <c r="BI14" s="7">
        <v>60</v>
      </c>
      <c r="BJ14" s="7">
        <v>61</v>
      </c>
      <c r="BK14" s="7">
        <v>62</v>
      </c>
      <c r="BL14" s="7">
        <v>63</v>
      </c>
      <c r="BM14" s="7">
        <v>64</v>
      </c>
      <c r="BN14" s="7">
        <v>65</v>
      </c>
      <c r="BO14" s="7">
        <v>66</v>
      </c>
      <c r="BP14" s="7">
        <v>67</v>
      </c>
      <c r="BQ14" s="7">
        <v>68</v>
      </c>
      <c r="BR14" s="7">
        <v>69</v>
      </c>
      <c r="BS14" s="7">
        <v>70</v>
      </c>
      <c r="BT14" s="7">
        <v>71</v>
      </c>
      <c r="BU14" s="7">
        <v>72</v>
      </c>
      <c r="BV14" s="7">
        <v>73</v>
      </c>
      <c r="BW14" s="7">
        <v>74</v>
      </c>
      <c r="BX14" s="7">
        <v>75</v>
      </c>
      <c r="BY14" s="7">
        <v>76</v>
      </c>
      <c r="BZ14" s="7">
        <v>77</v>
      </c>
      <c r="CA14" s="7">
        <v>78</v>
      </c>
      <c r="CB14" s="7">
        <v>79</v>
      </c>
      <c r="CC14" s="7">
        <v>80</v>
      </c>
      <c r="CD14" s="10">
        <v>81</v>
      </c>
      <c r="CE14" s="10">
        <v>82</v>
      </c>
      <c r="CF14" s="10">
        <v>83</v>
      </c>
      <c r="CG14" s="10">
        <v>84</v>
      </c>
    </row>
    <row r="15" spans="2:89" s="6" customFormat="1" ht="12" x14ac:dyDescent="0.25">
      <c r="B15" s="8">
        <v>1</v>
      </c>
      <c r="C15" s="15">
        <v>44655</v>
      </c>
      <c r="D15" s="11">
        <v>138780.24413000001</v>
      </c>
      <c r="E15" s="11">
        <v>69907.041530000002</v>
      </c>
      <c r="F15" s="11">
        <v>45981.430070000002</v>
      </c>
      <c r="G15" s="11">
        <v>0</v>
      </c>
      <c r="H15" s="11">
        <v>15872.156000000001</v>
      </c>
      <c r="I15" s="11">
        <v>12872.156000000001</v>
      </c>
      <c r="J15" s="11">
        <v>0</v>
      </c>
      <c r="K15" s="11">
        <v>0</v>
      </c>
      <c r="L15" s="11">
        <v>333000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51523.129930000003</v>
      </c>
      <c r="W15" s="11">
        <v>0</v>
      </c>
      <c r="X15" s="11">
        <v>482110.70026999997</v>
      </c>
      <c r="Y15" s="11">
        <v>82779.197530000005</v>
      </c>
      <c r="Z15" s="11">
        <v>70900.476639999993</v>
      </c>
      <c r="AA15" s="11">
        <v>18405.486970000002</v>
      </c>
      <c r="AB15" s="11">
        <v>390613.37248999992</v>
      </c>
      <c r="AC15" s="11">
        <v>55050.090759999999</v>
      </c>
      <c r="AD15" s="11">
        <v>0</v>
      </c>
      <c r="AE15" s="11">
        <v>0</v>
      </c>
      <c r="AF15" s="11">
        <v>0</v>
      </c>
      <c r="AG15" s="11">
        <v>0</v>
      </c>
      <c r="AH15" s="11">
        <v>151981.27705</v>
      </c>
      <c r="AI15" s="11">
        <v>9770.0493900000001</v>
      </c>
      <c r="AJ15" s="11">
        <v>0</v>
      </c>
      <c r="AK15" s="11">
        <v>0</v>
      </c>
      <c r="AL15" s="11">
        <v>0</v>
      </c>
      <c r="AM15" s="11">
        <v>0</v>
      </c>
      <c r="AN15" s="11">
        <v>174.94221999999999</v>
      </c>
      <c r="AO15" s="11">
        <v>174.94221999999999</v>
      </c>
      <c r="AP15" s="11">
        <v>0</v>
      </c>
      <c r="AQ15" s="11">
        <v>0</v>
      </c>
      <c r="AR15" s="11">
        <v>0</v>
      </c>
      <c r="AS15" s="11">
        <v>0</v>
      </c>
      <c r="AT15" s="11">
        <v>21933.72493</v>
      </c>
      <c r="AU15" s="11">
        <v>3694.20651</v>
      </c>
      <c r="AV15" s="11">
        <v>60016.016680000001</v>
      </c>
      <c r="AW15" s="11">
        <v>58727.085509999997</v>
      </c>
      <c r="AX15" s="11">
        <v>188259.296</v>
      </c>
      <c r="AY15" s="11">
        <v>0</v>
      </c>
      <c r="AZ15" s="11">
        <v>26275.313440000002</v>
      </c>
      <c r="BA15" s="11">
        <v>21831.625970000001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910154.41944999993</v>
      </c>
      <c r="BI15" s="11">
        <v>167653.48733</v>
      </c>
      <c r="BJ15" s="11">
        <v>14141.85923</v>
      </c>
      <c r="BK15" s="11">
        <v>0</v>
      </c>
      <c r="BL15" s="11">
        <v>8777.2279799999997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299672.95246</v>
      </c>
      <c r="BS15" s="11">
        <v>261233.34061000001</v>
      </c>
      <c r="BT15" s="11">
        <v>818.50764000000004</v>
      </c>
      <c r="BU15" s="11">
        <v>818.50764000000004</v>
      </c>
      <c r="BV15" s="11">
        <v>0</v>
      </c>
      <c r="BW15" s="11">
        <v>0</v>
      </c>
      <c r="BX15" s="11">
        <v>188419</v>
      </c>
      <c r="BY15" s="11">
        <v>188419</v>
      </c>
      <c r="BZ15" s="11">
        <v>15295.074769999999</v>
      </c>
      <c r="CA15" s="11">
        <v>2915.0676100000001</v>
      </c>
      <c r="CB15" s="11">
        <v>527124.62208</v>
      </c>
      <c r="CC15" s="11">
        <v>453385.91586000007</v>
      </c>
      <c r="CD15" s="11">
        <v>383029.79736999993</v>
      </c>
      <c r="CE15" s="11">
        <v>41913.371832500008</v>
      </c>
      <c r="CF15" s="16">
        <v>1.258677</v>
      </c>
      <c r="CG15" s="16">
        <v>1.975007</v>
      </c>
      <c r="CI15" s="19"/>
      <c r="CK15" s="20"/>
    </row>
    <row r="16" spans="2:89" s="6" customFormat="1" ht="12" x14ac:dyDescent="0.25">
      <c r="B16" s="8">
        <v>2</v>
      </c>
      <c r="C16" s="15">
        <v>44656</v>
      </c>
      <c r="D16" s="11">
        <v>137026.13469000001</v>
      </c>
      <c r="E16" s="11">
        <v>69446.207290000006</v>
      </c>
      <c r="F16" s="11">
        <v>147943.70212999999</v>
      </c>
      <c r="G16" s="11">
        <v>0</v>
      </c>
      <c r="H16" s="11">
        <v>65872.156000000003</v>
      </c>
      <c r="I16" s="11">
        <v>12872.156000000001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51523.129930000003</v>
      </c>
      <c r="W16" s="11">
        <v>0</v>
      </c>
      <c r="X16" s="11">
        <v>299318.86288999999</v>
      </c>
      <c r="Y16" s="11">
        <v>82318.363290000008</v>
      </c>
      <c r="Z16" s="11">
        <v>69178.52592</v>
      </c>
      <c r="AA16" s="11">
        <v>18240.720740000001</v>
      </c>
      <c r="AB16" s="11">
        <v>385816.21982</v>
      </c>
      <c r="AC16" s="11">
        <v>56371.989560000002</v>
      </c>
      <c r="AD16" s="11">
        <v>0</v>
      </c>
      <c r="AE16" s="11">
        <v>0</v>
      </c>
      <c r="AF16" s="11">
        <v>0</v>
      </c>
      <c r="AG16" s="11">
        <v>0</v>
      </c>
      <c r="AH16" s="11">
        <v>150852.00659</v>
      </c>
      <c r="AI16" s="11">
        <v>9769.6836600000006</v>
      </c>
      <c r="AJ16" s="11">
        <v>0</v>
      </c>
      <c r="AK16" s="11">
        <v>0</v>
      </c>
      <c r="AL16" s="11">
        <v>0</v>
      </c>
      <c r="AM16" s="11">
        <v>0</v>
      </c>
      <c r="AN16" s="11">
        <v>174.13854000000001</v>
      </c>
      <c r="AO16" s="11">
        <v>174.13854000000001</v>
      </c>
      <c r="AP16" s="11">
        <v>0</v>
      </c>
      <c r="AQ16" s="11">
        <v>0</v>
      </c>
      <c r="AR16" s="11">
        <v>0</v>
      </c>
      <c r="AS16" s="11">
        <v>0</v>
      </c>
      <c r="AT16" s="11">
        <v>21664.177009999999</v>
      </c>
      <c r="AU16" s="11">
        <v>3679.8833100000002</v>
      </c>
      <c r="AV16" s="11">
        <v>35159.733590000003</v>
      </c>
      <c r="AW16" s="11">
        <v>33513.467790000002</v>
      </c>
      <c r="AX16" s="11">
        <v>0</v>
      </c>
      <c r="AY16" s="11">
        <v>0</v>
      </c>
      <c r="AZ16" s="11">
        <v>23283.511859999999</v>
      </c>
      <c r="BA16" s="11">
        <v>12352.074070000001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686128.31332999992</v>
      </c>
      <c r="BI16" s="11">
        <v>134101.95767</v>
      </c>
      <c r="BJ16" s="11">
        <v>12463.992099999999</v>
      </c>
      <c r="BK16" s="11">
        <v>0</v>
      </c>
      <c r="BL16" s="11">
        <v>8641.5146100000002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459024.62177999999</v>
      </c>
      <c r="BS16" s="11">
        <v>432959.43225999997</v>
      </c>
      <c r="BT16" s="11">
        <v>5317.0910400000002</v>
      </c>
      <c r="BU16" s="11">
        <v>818.50764000000004</v>
      </c>
      <c r="BV16" s="11">
        <v>0</v>
      </c>
      <c r="BW16" s="11">
        <v>0</v>
      </c>
      <c r="BX16" s="11">
        <v>0</v>
      </c>
      <c r="BY16" s="11">
        <v>0</v>
      </c>
      <c r="BZ16" s="11">
        <v>13064.572389999999</v>
      </c>
      <c r="CA16" s="11">
        <v>2988.96173</v>
      </c>
      <c r="CB16" s="11">
        <v>498511.79191999999</v>
      </c>
      <c r="CC16" s="11">
        <v>436766.90162999998</v>
      </c>
      <c r="CD16" s="11">
        <v>187616.52140999993</v>
      </c>
      <c r="CE16" s="11">
        <v>33525.489417500008</v>
      </c>
      <c r="CF16" s="16">
        <v>1.595375</v>
      </c>
      <c r="CG16" s="16">
        <v>2.4553959999999999</v>
      </c>
      <c r="CI16" s="19"/>
      <c r="CK16" s="20"/>
    </row>
    <row r="17" spans="2:89" s="6" customFormat="1" ht="12" x14ac:dyDescent="0.25">
      <c r="B17" s="8">
        <v>3</v>
      </c>
      <c r="C17" s="15">
        <v>44657</v>
      </c>
      <c r="D17" s="11">
        <v>139903.03348000001</v>
      </c>
      <c r="E17" s="11">
        <v>69075.554480000006</v>
      </c>
      <c r="F17" s="11">
        <v>59993.516349999998</v>
      </c>
      <c r="G17" s="11">
        <v>0</v>
      </c>
      <c r="H17" s="11">
        <v>65872.156000000003</v>
      </c>
      <c r="I17" s="11">
        <v>12872.156000000001</v>
      </c>
      <c r="J17" s="11">
        <v>0</v>
      </c>
      <c r="K17" s="11">
        <v>0</v>
      </c>
      <c r="L17" s="11">
        <v>101000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51523.129930000003</v>
      </c>
      <c r="W17" s="11">
        <v>0</v>
      </c>
      <c r="X17" s="11">
        <v>315245.5759</v>
      </c>
      <c r="Y17" s="11">
        <v>81947.710480000009</v>
      </c>
      <c r="Z17" s="11">
        <v>69027.740550000002</v>
      </c>
      <c r="AA17" s="11">
        <v>18175.724180000001</v>
      </c>
      <c r="AB17" s="11">
        <v>396721.01838999998</v>
      </c>
      <c r="AC17" s="11">
        <v>57003.378969999998</v>
      </c>
      <c r="AD17" s="11">
        <v>0</v>
      </c>
      <c r="AE17" s="11">
        <v>0</v>
      </c>
      <c r="AF17" s="11">
        <v>0</v>
      </c>
      <c r="AG17" s="11">
        <v>0</v>
      </c>
      <c r="AH17" s="11">
        <v>150437.37987</v>
      </c>
      <c r="AI17" s="11">
        <v>9769.3108499999998</v>
      </c>
      <c r="AJ17" s="11">
        <v>0</v>
      </c>
      <c r="AK17" s="11">
        <v>0</v>
      </c>
      <c r="AL17" s="11">
        <v>0</v>
      </c>
      <c r="AM17" s="11">
        <v>0</v>
      </c>
      <c r="AN17" s="11">
        <v>173.31924000000001</v>
      </c>
      <c r="AO17" s="11">
        <v>173.31924000000001</v>
      </c>
      <c r="AP17" s="11">
        <v>0</v>
      </c>
      <c r="AQ17" s="11">
        <v>0</v>
      </c>
      <c r="AR17" s="11">
        <v>0</v>
      </c>
      <c r="AS17" s="11">
        <v>0</v>
      </c>
      <c r="AT17" s="11">
        <v>21534.952590000001</v>
      </c>
      <c r="AU17" s="11">
        <v>3665.2817100000002</v>
      </c>
      <c r="AV17" s="11">
        <v>32272.39098</v>
      </c>
      <c r="AW17" s="11">
        <v>30998.39488</v>
      </c>
      <c r="AX17" s="11">
        <v>0</v>
      </c>
      <c r="AY17" s="11">
        <v>0</v>
      </c>
      <c r="AZ17" s="11">
        <v>22044.826649999999</v>
      </c>
      <c r="BA17" s="11">
        <v>17148.221269999998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692211.62826999987</v>
      </c>
      <c r="BI17" s="11">
        <v>136933.6311</v>
      </c>
      <c r="BJ17" s="11">
        <v>11600.91804</v>
      </c>
      <c r="BK17" s="11">
        <v>0</v>
      </c>
      <c r="BL17" s="11">
        <v>9635.6464699999997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454364.44552000001</v>
      </c>
      <c r="BS17" s="11">
        <v>434085.01156999997</v>
      </c>
      <c r="BT17" s="11">
        <v>5317.0910400000002</v>
      </c>
      <c r="BU17" s="11">
        <v>818.50764000000004</v>
      </c>
      <c r="BV17" s="11">
        <v>0</v>
      </c>
      <c r="BW17" s="11">
        <v>0</v>
      </c>
      <c r="BX17" s="11">
        <v>0</v>
      </c>
      <c r="BY17" s="11">
        <v>0</v>
      </c>
      <c r="BZ17" s="11">
        <v>12556.52823</v>
      </c>
      <c r="CA17" s="11">
        <v>1817.67759</v>
      </c>
      <c r="CB17" s="11">
        <v>493474.62930000003</v>
      </c>
      <c r="CC17" s="11">
        <v>436721.19679999998</v>
      </c>
      <c r="CD17" s="11">
        <v>198736.99896999984</v>
      </c>
      <c r="CE17" s="11">
        <v>34233.407775</v>
      </c>
      <c r="CF17" s="16">
        <v>1.5862450000000001</v>
      </c>
      <c r="CG17" s="16">
        <v>2.3937940000000002</v>
      </c>
      <c r="CI17" s="19"/>
      <c r="CK17" s="20"/>
    </row>
    <row r="18" spans="2:89" s="6" customFormat="1" ht="12" x14ac:dyDescent="0.25">
      <c r="B18" s="8">
        <v>4</v>
      </c>
      <c r="C18" s="15">
        <v>44658</v>
      </c>
      <c r="D18" s="11">
        <v>144025.12505999999</v>
      </c>
      <c r="E18" s="11">
        <v>68373.963159999999</v>
      </c>
      <c r="F18" s="11">
        <v>48676.213860000003</v>
      </c>
      <c r="G18" s="11">
        <v>0</v>
      </c>
      <c r="H18" s="11">
        <v>65872.156000000003</v>
      </c>
      <c r="I18" s="11">
        <v>12872.156000000001</v>
      </c>
      <c r="J18" s="11">
        <v>0</v>
      </c>
      <c r="K18" s="11">
        <v>0</v>
      </c>
      <c r="L18" s="11">
        <v>77000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51523.129930000003</v>
      </c>
      <c r="W18" s="11">
        <v>0</v>
      </c>
      <c r="X18" s="11">
        <v>284050.36499000003</v>
      </c>
      <c r="Y18" s="11">
        <v>81246.119160000002</v>
      </c>
      <c r="Z18" s="11">
        <v>70034.230769999995</v>
      </c>
      <c r="AA18" s="11">
        <v>18052.897710000001</v>
      </c>
      <c r="AB18" s="11">
        <v>400408.53866000002</v>
      </c>
      <c r="AC18" s="11">
        <v>58833.103920000001</v>
      </c>
      <c r="AD18" s="11">
        <v>0</v>
      </c>
      <c r="AE18" s="11">
        <v>0</v>
      </c>
      <c r="AF18" s="11">
        <v>0</v>
      </c>
      <c r="AG18" s="11">
        <v>0</v>
      </c>
      <c r="AH18" s="11">
        <v>151211.20084</v>
      </c>
      <c r="AI18" s="11">
        <v>9769.0743000000002</v>
      </c>
      <c r="AJ18" s="11">
        <v>0</v>
      </c>
      <c r="AK18" s="11">
        <v>0</v>
      </c>
      <c r="AL18" s="11">
        <v>0</v>
      </c>
      <c r="AM18" s="11">
        <v>0</v>
      </c>
      <c r="AN18" s="11">
        <v>172.79943</v>
      </c>
      <c r="AO18" s="11">
        <v>172.79943</v>
      </c>
      <c r="AP18" s="11">
        <v>0</v>
      </c>
      <c r="AQ18" s="11">
        <v>0</v>
      </c>
      <c r="AR18" s="11">
        <v>0</v>
      </c>
      <c r="AS18" s="11">
        <v>0</v>
      </c>
      <c r="AT18" s="11">
        <v>19386.102569999999</v>
      </c>
      <c r="AU18" s="11">
        <v>3656.0177100000001</v>
      </c>
      <c r="AV18" s="11">
        <v>36760.328269999998</v>
      </c>
      <c r="AW18" s="11">
        <v>35678.450120000001</v>
      </c>
      <c r="AX18" s="11">
        <v>0</v>
      </c>
      <c r="AY18" s="11">
        <v>0</v>
      </c>
      <c r="AZ18" s="11">
        <v>9004.4379000000008</v>
      </c>
      <c r="BA18" s="11">
        <v>5277.39696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686977.63843999989</v>
      </c>
      <c r="BI18" s="11">
        <v>131439.74015</v>
      </c>
      <c r="BJ18" s="11">
        <v>11289.037189999999</v>
      </c>
      <c r="BK18" s="11">
        <v>0</v>
      </c>
      <c r="BL18" s="11">
        <v>10425.88546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424742.29051999998</v>
      </c>
      <c r="BS18" s="11">
        <v>406532.24085</v>
      </c>
      <c r="BT18" s="11">
        <v>5317.0910400000002</v>
      </c>
      <c r="BU18" s="11">
        <v>818.50764000000004</v>
      </c>
      <c r="BV18" s="11">
        <v>0</v>
      </c>
      <c r="BW18" s="11">
        <v>0</v>
      </c>
      <c r="BX18" s="11">
        <v>0</v>
      </c>
      <c r="BY18" s="11">
        <v>0</v>
      </c>
      <c r="BZ18" s="11">
        <v>14037.20333</v>
      </c>
      <c r="CA18" s="11">
        <v>2987.4013</v>
      </c>
      <c r="CB18" s="11">
        <v>465811.50754000002</v>
      </c>
      <c r="CC18" s="11">
        <v>410338.14979000005</v>
      </c>
      <c r="CD18" s="11">
        <v>221166.13089999987</v>
      </c>
      <c r="CE18" s="11">
        <v>32859.935037499992</v>
      </c>
      <c r="CF18" s="16">
        <v>1.28433</v>
      </c>
      <c r="CG18" s="16">
        <v>2.4724979999999999</v>
      </c>
      <c r="CI18" s="19"/>
      <c r="CK18" s="20"/>
    </row>
    <row r="19" spans="2:89" s="6" customFormat="1" ht="12" x14ac:dyDescent="0.25">
      <c r="B19" s="8">
        <v>5</v>
      </c>
      <c r="C19" s="15">
        <v>44659</v>
      </c>
      <c r="D19" s="11">
        <v>141601.12523000001</v>
      </c>
      <c r="E19" s="11">
        <v>68493.409629999995</v>
      </c>
      <c r="F19" s="11">
        <v>65334.916649999999</v>
      </c>
      <c r="G19" s="11">
        <v>0</v>
      </c>
      <c r="H19" s="11">
        <v>15872.156000000001</v>
      </c>
      <c r="I19" s="11">
        <v>12872.156000000001</v>
      </c>
      <c r="J19" s="11">
        <v>0</v>
      </c>
      <c r="K19" s="11">
        <v>0</v>
      </c>
      <c r="L19" s="11">
        <v>66000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51523.129930000003</v>
      </c>
      <c r="W19" s="11">
        <v>0</v>
      </c>
      <c r="X19" s="11">
        <v>237285.06795</v>
      </c>
      <c r="Y19" s="11">
        <v>81365.565629999997</v>
      </c>
      <c r="Z19" s="11">
        <v>70663.057769999999</v>
      </c>
      <c r="AA19" s="11">
        <v>17986.37701</v>
      </c>
      <c r="AB19" s="11">
        <v>391814.43041999999</v>
      </c>
      <c r="AC19" s="11">
        <v>57910.134870000002</v>
      </c>
      <c r="AD19" s="11">
        <v>0</v>
      </c>
      <c r="AE19" s="11">
        <v>0</v>
      </c>
      <c r="AF19" s="11">
        <v>0</v>
      </c>
      <c r="AG19" s="11">
        <v>0</v>
      </c>
      <c r="AH19" s="11">
        <v>156294.09090000001</v>
      </c>
      <c r="AI19" s="11">
        <v>11036.308360000001</v>
      </c>
      <c r="AJ19" s="11">
        <v>0</v>
      </c>
      <c r="AK19" s="11">
        <v>0</v>
      </c>
      <c r="AL19" s="11">
        <v>0</v>
      </c>
      <c r="AM19" s="11">
        <v>0</v>
      </c>
      <c r="AN19" s="11">
        <v>172.02699999999999</v>
      </c>
      <c r="AO19" s="11">
        <v>172.02699999999999</v>
      </c>
      <c r="AP19" s="11">
        <v>0</v>
      </c>
      <c r="AQ19" s="11">
        <v>0</v>
      </c>
      <c r="AR19" s="11">
        <v>0</v>
      </c>
      <c r="AS19" s="11">
        <v>0</v>
      </c>
      <c r="AT19" s="11">
        <v>19370.836169999999</v>
      </c>
      <c r="AU19" s="11">
        <v>3642.2513100000001</v>
      </c>
      <c r="AV19" s="11">
        <v>43553.830549999999</v>
      </c>
      <c r="AW19" s="11">
        <v>41694.242200000001</v>
      </c>
      <c r="AX19" s="11">
        <v>0</v>
      </c>
      <c r="AY19" s="11">
        <v>0</v>
      </c>
      <c r="AZ19" s="11">
        <v>14307.04254</v>
      </c>
      <c r="BA19" s="11">
        <v>10146.258970000001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696175.31535000005</v>
      </c>
      <c r="BI19" s="11">
        <v>142587.59972</v>
      </c>
      <c r="BJ19" s="11">
        <v>10493.325049999999</v>
      </c>
      <c r="BK19" s="11">
        <v>0</v>
      </c>
      <c r="BL19" s="11">
        <v>8399.2316100000007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426048.49144999997</v>
      </c>
      <c r="BS19" s="11">
        <v>406719.8898</v>
      </c>
      <c r="BT19" s="11">
        <v>4887.8315499999999</v>
      </c>
      <c r="BU19" s="11">
        <v>389.24815000000001</v>
      </c>
      <c r="BV19" s="11">
        <v>0</v>
      </c>
      <c r="BW19" s="11">
        <v>0</v>
      </c>
      <c r="BX19" s="11">
        <v>0</v>
      </c>
      <c r="BY19" s="11">
        <v>0</v>
      </c>
      <c r="BZ19" s="11">
        <v>13759.35859</v>
      </c>
      <c r="CA19" s="11">
        <v>2881.3866499999999</v>
      </c>
      <c r="CB19" s="11">
        <v>463588.23824999999</v>
      </c>
      <c r="CC19" s="11">
        <v>409990.5246</v>
      </c>
      <c r="CD19" s="11">
        <v>232587.07710000005</v>
      </c>
      <c r="CE19" s="11">
        <v>35646.89993</v>
      </c>
      <c r="CF19" s="16">
        <v>1.0201990000000001</v>
      </c>
      <c r="CG19" s="16">
        <v>2.282543</v>
      </c>
      <c r="CI19" s="19"/>
      <c r="CK19" s="20"/>
    </row>
    <row r="20" spans="2:89" s="6" customFormat="1" ht="12" x14ac:dyDescent="0.25">
      <c r="B20" s="8">
        <v>6</v>
      </c>
      <c r="C20" s="15">
        <v>44662</v>
      </c>
      <c r="D20" s="11">
        <v>142371.38811</v>
      </c>
      <c r="E20" s="11">
        <v>68201.111409999998</v>
      </c>
      <c r="F20" s="11">
        <v>54860.740940000003</v>
      </c>
      <c r="G20" s="11">
        <v>0</v>
      </c>
      <c r="H20" s="11">
        <v>179872.15599999999</v>
      </c>
      <c r="I20" s="11">
        <v>12872.156000000001</v>
      </c>
      <c r="J20" s="11">
        <v>0</v>
      </c>
      <c r="K20" s="11">
        <v>0</v>
      </c>
      <c r="L20" s="11">
        <v>44000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50269.069779999998</v>
      </c>
      <c r="W20" s="11">
        <v>0</v>
      </c>
      <c r="X20" s="11">
        <v>370835.21526999993</v>
      </c>
      <c r="Y20" s="11">
        <v>81073.26741</v>
      </c>
      <c r="Z20" s="11">
        <v>69159.02549</v>
      </c>
      <c r="AA20" s="11">
        <v>17104.885160000002</v>
      </c>
      <c r="AB20" s="11">
        <v>396708.01353</v>
      </c>
      <c r="AC20" s="11">
        <v>58079.876770000003</v>
      </c>
      <c r="AD20" s="11">
        <v>0</v>
      </c>
      <c r="AE20" s="11">
        <v>0</v>
      </c>
      <c r="AF20" s="11">
        <v>0</v>
      </c>
      <c r="AG20" s="11">
        <v>0</v>
      </c>
      <c r="AH20" s="11">
        <v>156992.36782000001</v>
      </c>
      <c r="AI20" s="11">
        <v>11036.27968</v>
      </c>
      <c r="AJ20" s="11">
        <v>0</v>
      </c>
      <c r="AK20" s="11">
        <v>0</v>
      </c>
      <c r="AL20" s="11">
        <v>0</v>
      </c>
      <c r="AM20" s="11">
        <v>0</v>
      </c>
      <c r="AN20" s="11">
        <v>171.96396999999999</v>
      </c>
      <c r="AO20" s="11">
        <v>171.96396999999999</v>
      </c>
      <c r="AP20" s="11">
        <v>0</v>
      </c>
      <c r="AQ20" s="11">
        <v>0</v>
      </c>
      <c r="AR20" s="11">
        <v>0</v>
      </c>
      <c r="AS20" s="11">
        <v>0</v>
      </c>
      <c r="AT20" s="11">
        <v>18222.563750000001</v>
      </c>
      <c r="AU20" s="11">
        <v>3439.6895199999999</v>
      </c>
      <c r="AV20" s="11">
        <v>45976.482539999997</v>
      </c>
      <c r="AW20" s="11">
        <v>45036.734940000002</v>
      </c>
      <c r="AX20" s="11">
        <v>0</v>
      </c>
      <c r="AY20" s="11">
        <v>0</v>
      </c>
      <c r="AZ20" s="11">
        <v>18177.732110000001</v>
      </c>
      <c r="BA20" s="11">
        <v>14321.00346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705408.14921000006</v>
      </c>
      <c r="BI20" s="11">
        <v>149190.43350000001</v>
      </c>
      <c r="BJ20" s="11">
        <v>13404.318370000001</v>
      </c>
      <c r="BK20" s="11">
        <v>0</v>
      </c>
      <c r="BL20" s="11">
        <v>14211.150600000001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425599.29177000001</v>
      </c>
      <c r="BS20" s="11">
        <v>395780.92509999999</v>
      </c>
      <c r="BT20" s="11">
        <v>4887.8315499999999</v>
      </c>
      <c r="BU20" s="11">
        <v>389.24815000000001</v>
      </c>
      <c r="BV20" s="11">
        <v>0</v>
      </c>
      <c r="BW20" s="11">
        <v>0</v>
      </c>
      <c r="BX20" s="11">
        <v>0</v>
      </c>
      <c r="BY20" s="11">
        <v>0</v>
      </c>
      <c r="BZ20" s="11">
        <v>11389.82339</v>
      </c>
      <c r="CA20" s="11">
        <v>2880.3353200000001</v>
      </c>
      <c r="CB20" s="11">
        <v>469492.41567999998</v>
      </c>
      <c r="CC20" s="11">
        <v>399050.50857000001</v>
      </c>
      <c r="CD20" s="11">
        <v>235915.73353000009</v>
      </c>
      <c r="CE20" s="11">
        <v>37297.608375000011</v>
      </c>
      <c r="CF20" s="16">
        <v>1.5718969999999999</v>
      </c>
      <c r="CG20" s="16">
        <v>2.1736849999999999</v>
      </c>
      <c r="CI20" s="19"/>
      <c r="CK20" s="20"/>
    </row>
    <row r="21" spans="2:89" s="6" customFormat="1" ht="12" x14ac:dyDescent="0.25">
      <c r="B21" s="8">
        <v>7</v>
      </c>
      <c r="C21" s="15">
        <v>44663</v>
      </c>
      <c r="D21" s="11">
        <v>141910.46085999999</v>
      </c>
      <c r="E21" s="11">
        <v>67861.054459999999</v>
      </c>
      <c r="F21" s="11">
        <v>52987.374819999997</v>
      </c>
      <c r="G21" s="11">
        <v>0</v>
      </c>
      <c r="H21" s="11">
        <v>179872.15599999999</v>
      </c>
      <c r="I21" s="11">
        <v>12872.156000000001</v>
      </c>
      <c r="J21" s="11">
        <v>0</v>
      </c>
      <c r="K21" s="11">
        <v>0</v>
      </c>
      <c r="L21" s="11">
        <v>55000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50269.069779999998</v>
      </c>
      <c r="W21" s="11">
        <v>0</v>
      </c>
      <c r="X21" s="11">
        <v>379500.92189999996</v>
      </c>
      <c r="Y21" s="11">
        <v>80733.210460000002</v>
      </c>
      <c r="Z21" s="11">
        <v>68159.90036</v>
      </c>
      <c r="AA21" s="11">
        <v>17053.942009999999</v>
      </c>
      <c r="AB21" s="11">
        <v>392239.38663999998</v>
      </c>
      <c r="AC21" s="11">
        <v>53857.843699999998</v>
      </c>
      <c r="AD21" s="11">
        <v>0</v>
      </c>
      <c r="AE21" s="11">
        <v>0</v>
      </c>
      <c r="AF21" s="11">
        <v>0</v>
      </c>
      <c r="AG21" s="11">
        <v>0</v>
      </c>
      <c r="AH21" s="11">
        <v>158218.2825</v>
      </c>
      <c r="AI21" s="11">
        <v>11035.92475</v>
      </c>
      <c r="AJ21" s="11">
        <v>0</v>
      </c>
      <c r="AK21" s="11">
        <v>0</v>
      </c>
      <c r="AL21" s="11">
        <v>0</v>
      </c>
      <c r="AM21" s="11">
        <v>0</v>
      </c>
      <c r="AN21" s="11">
        <v>171.18398999999999</v>
      </c>
      <c r="AO21" s="11">
        <v>171.18398999999999</v>
      </c>
      <c r="AP21" s="11">
        <v>0</v>
      </c>
      <c r="AQ21" s="11">
        <v>0</v>
      </c>
      <c r="AR21" s="11">
        <v>0</v>
      </c>
      <c r="AS21" s="11">
        <v>0</v>
      </c>
      <c r="AT21" s="11">
        <v>18732.585950000001</v>
      </c>
      <c r="AU21" s="11">
        <v>3425.78872</v>
      </c>
      <c r="AV21" s="11">
        <v>23617.592489999999</v>
      </c>
      <c r="AW21" s="11">
        <v>20898.95361</v>
      </c>
      <c r="AX21" s="11">
        <v>0</v>
      </c>
      <c r="AY21" s="11">
        <v>0</v>
      </c>
      <c r="AZ21" s="11">
        <v>41581.581059999997</v>
      </c>
      <c r="BA21" s="11">
        <v>32197.18806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702720.51298999996</v>
      </c>
      <c r="BI21" s="11">
        <v>138640.82484000002</v>
      </c>
      <c r="BJ21" s="11">
        <v>10934.89954</v>
      </c>
      <c r="BK21" s="11">
        <v>0</v>
      </c>
      <c r="BL21" s="11">
        <v>10256.25857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405488.27377000003</v>
      </c>
      <c r="BS21" s="11">
        <v>381956.14679000003</v>
      </c>
      <c r="BT21" s="11">
        <v>4934.2555499999999</v>
      </c>
      <c r="BU21" s="11">
        <v>389.24815000000001</v>
      </c>
      <c r="BV21" s="11">
        <v>0</v>
      </c>
      <c r="BW21" s="11">
        <v>0</v>
      </c>
      <c r="BX21" s="11">
        <v>0</v>
      </c>
      <c r="BY21" s="11">
        <v>0</v>
      </c>
      <c r="BZ21" s="11">
        <v>6071.9700999999995</v>
      </c>
      <c r="CA21" s="11">
        <v>2867.32402</v>
      </c>
      <c r="CB21" s="11">
        <v>437685.65753000003</v>
      </c>
      <c r="CC21" s="11">
        <v>385212.71896000003</v>
      </c>
      <c r="CD21" s="11">
        <v>265034.85545999993</v>
      </c>
      <c r="CE21" s="11">
        <v>34660.206210000004</v>
      </c>
      <c r="CF21" s="16">
        <v>1.4318899999999999</v>
      </c>
      <c r="CG21" s="16">
        <v>2.3292769999999998</v>
      </c>
      <c r="CI21" s="19"/>
      <c r="CK21" s="20"/>
    </row>
    <row r="22" spans="2:89" s="6" customFormat="1" ht="12" x14ac:dyDescent="0.25">
      <c r="B22" s="8">
        <v>8</v>
      </c>
      <c r="C22" s="15">
        <v>44664</v>
      </c>
      <c r="D22" s="11">
        <v>140161.2702</v>
      </c>
      <c r="E22" s="11">
        <v>68104.637600000002</v>
      </c>
      <c r="F22" s="11">
        <v>61556.094790000003</v>
      </c>
      <c r="G22" s="11">
        <v>0</v>
      </c>
      <c r="H22" s="11">
        <v>179872.15599999999</v>
      </c>
      <c r="I22" s="11">
        <v>12872.156000000001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50269.069779999998</v>
      </c>
      <c r="W22" s="11">
        <v>0</v>
      </c>
      <c r="X22" s="11">
        <v>331320.45120999997</v>
      </c>
      <c r="Y22" s="11">
        <v>80976.793600000005</v>
      </c>
      <c r="Z22" s="11">
        <v>68151.701130000001</v>
      </c>
      <c r="AA22" s="11">
        <v>17094.40494</v>
      </c>
      <c r="AB22" s="11">
        <v>379255.30784999998</v>
      </c>
      <c r="AC22" s="11">
        <v>50642.813119999999</v>
      </c>
      <c r="AD22" s="11">
        <v>0</v>
      </c>
      <c r="AE22" s="11">
        <v>0</v>
      </c>
      <c r="AF22" s="11">
        <v>0</v>
      </c>
      <c r="AG22" s="11">
        <v>0</v>
      </c>
      <c r="AH22" s="11">
        <v>176333.90400000001</v>
      </c>
      <c r="AI22" s="11">
        <v>11036.20811</v>
      </c>
      <c r="AJ22" s="11">
        <v>0</v>
      </c>
      <c r="AK22" s="11">
        <v>0</v>
      </c>
      <c r="AL22" s="11">
        <v>0</v>
      </c>
      <c r="AM22" s="11">
        <v>0</v>
      </c>
      <c r="AN22" s="11">
        <v>171.80668</v>
      </c>
      <c r="AO22" s="11">
        <v>171.80668</v>
      </c>
      <c r="AP22" s="11">
        <v>0</v>
      </c>
      <c r="AQ22" s="11">
        <v>0</v>
      </c>
      <c r="AR22" s="11">
        <v>0</v>
      </c>
      <c r="AS22" s="11">
        <v>0</v>
      </c>
      <c r="AT22" s="11">
        <v>18347.49538</v>
      </c>
      <c r="AU22" s="11">
        <v>3421.7744699999998</v>
      </c>
      <c r="AV22" s="11">
        <v>21838.70349</v>
      </c>
      <c r="AW22" s="11">
        <v>20642.921480000001</v>
      </c>
      <c r="AX22" s="11">
        <v>0</v>
      </c>
      <c r="AY22" s="11">
        <v>0</v>
      </c>
      <c r="AZ22" s="11">
        <v>36485.202619999996</v>
      </c>
      <c r="BA22" s="11">
        <v>31355.562590000001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700584.12115000002</v>
      </c>
      <c r="BI22" s="11">
        <v>134365.49138999998</v>
      </c>
      <c r="BJ22" s="11">
        <v>9778.3886299999995</v>
      </c>
      <c r="BK22" s="11">
        <v>0</v>
      </c>
      <c r="BL22" s="11">
        <v>4816.1024200000002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390606.15</v>
      </c>
      <c r="BS22" s="11">
        <v>371744.90888</v>
      </c>
      <c r="BT22" s="11">
        <v>4934.2555499999999</v>
      </c>
      <c r="BU22" s="11">
        <v>389.24815000000001</v>
      </c>
      <c r="BV22" s="11">
        <v>0</v>
      </c>
      <c r="BW22" s="11">
        <v>0</v>
      </c>
      <c r="BX22" s="11">
        <v>0</v>
      </c>
      <c r="BY22" s="11">
        <v>0</v>
      </c>
      <c r="BZ22" s="11">
        <v>12574.448539999999</v>
      </c>
      <c r="CA22" s="11">
        <v>2877.7114999999999</v>
      </c>
      <c r="CB22" s="11">
        <v>422709.34514000005</v>
      </c>
      <c r="CC22" s="11">
        <v>375011.86852999998</v>
      </c>
      <c r="CD22" s="11">
        <v>277874.77600999997</v>
      </c>
      <c r="CE22" s="11">
        <v>33591.372847499995</v>
      </c>
      <c r="CF22" s="16">
        <v>1.192337</v>
      </c>
      <c r="CG22" s="16">
        <v>2.4106429999999999</v>
      </c>
      <c r="CI22" s="19"/>
      <c r="CK22" s="20"/>
    </row>
    <row r="23" spans="2:89" s="6" customFormat="1" ht="12" x14ac:dyDescent="0.25">
      <c r="B23" s="8">
        <v>9</v>
      </c>
      <c r="C23" s="15">
        <v>44665</v>
      </c>
      <c r="D23" s="11">
        <v>102646.6393</v>
      </c>
      <c r="E23" s="11">
        <v>68003.460200000001</v>
      </c>
      <c r="F23" s="11">
        <v>57234.720730000001</v>
      </c>
      <c r="G23" s="11">
        <v>0</v>
      </c>
      <c r="H23" s="11">
        <v>12872.156000000001</v>
      </c>
      <c r="I23" s="11">
        <v>12872.156000000001</v>
      </c>
      <c r="J23" s="11">
        <v>0</v>
      </c>
      <c r="K23" s="11">
        <v>0</v>
      </c>
      <c r="L23" s="11">
        <v>101000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50269.069779999998</v>
      </c>
      <c r="W23" s="11">
        <v>0</v>
      </c>
      <c r="X23" s="11">
        <v>223484.44624999995</v>
      </c>
      <c r="Y23" s="11">
        <v>80875.616200000004</v>
      </c>
      <c r="Z23" s="11">
        <v>67496.283599999995</v>
      </c>
      <c r="AA23" s="11">
        <v>17096.83079</v>
      </c>
      <c r="AB23" s="11">
        <v>380560.52591999999</v>
      </c>
      <c r="AC23" s="11">
        <v>50884.666830000002</v>
      </c>
      <c r="AD23" s="11">
        <v>0</v>
      </c>
      <c r="AE23" s="11">
        <v>0</v>
      </c>
      <c r="AF23" s="11">
        <v>0</v>
      </c>
      <c r="AG23" s="11">
        <v>0</v>
      </c>
      <c r="AH23" s="11">
        <v>176183.23522999999</v>
      </c>
      <c r="AI23" s="11">
        <v>11035.91396</v>
      </c>
      <c r="AJ23" s="11">
        <v>0</v>
      </c>
      <c r="AK23" s="11">
        <v>0</v>
      </c>
      <c r="AL23" s="11">
        <v>0</v>
      </c>
      <c r="AM23" s="11">
        <v>0</v>
      </c>
      <c r="AN23" s="11">
        <v>171.16029</v>
      </c>
      <c r="AO23" s="11">
        <v>171.16029</v>
      </c>
      <c r="AP23" s="11">
        <v>0</v>
      </c>
      <c r="AQ23" s="11">
        <v>0</v>
      </c>
      <c r="AR23" s="11">
        <v>0</v>
      </c>
      <c r="AS23" s="11">
        <v>0</v>
      </c>
      <c r="AT23" s="11">
        <v>21440.742689999999</v>
      </c>
      <c r="AU23" s="11">
        <v>3839.21967</v>
      </c>
      <c r="AV23" s="11">
        <v>28508.5095</v>
      </c>
      <c r="AW23" s="11">
        <v>27101.018260000001</v>
      </c>
      <c r="AX23" s="11">
        <v>0</v>
      </c>
      <c r="AY23" s="11">
        <v>0</v>
      </c>
      <c r="AZ23" s="11">
        <v>20144.419279999998</v>
      </c>
      <c r="BA23" s="11">
        <v>15326.737059999999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694504.87651000009</v>
      </c>
      <c r="BI23" s="11">
        <v>125455.54686000002</v>
      </c>
      <c r="BJ23" s="11">
        <v>9913.1262599999991</v>
      </c>
      <c r="BK23" s="11">
        <v>0</v>
      </c>
      <c r="BL23" s="11">
        <v>4967.7477099999996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278908.26517000003</v>
      </c>
      <c r="BS23" s="11">
        <v>260327.98052000001</v>
      </c>
      <c r="BT23" s="11">
        <v>4934.2555499999999</v>
      </c>
      <c r="BU23" s="11">
        <v>389.24815000000001</v>
      </c>
      <c r="BV23" s="11">
        <v>0</v>
      </c>
      <c r="BW23" s="11">
        <v>0</v>
      </c>
      <c r="BX23" s="11">
        <v>0</v>
      </c>
      <c r="BY23" s="11">
        <v>0</v>
      </c>
      <c r="BZ23" s="11">
        <v>7348.5647099999996</v>
      </c>
      <c r="CA23" s="11">
        <v>2866.9286499999998</v>
      </c>
      <c r="CB23" s="11">
        <v>306071.95940000005</v>
      </c>
      <c r="CC23" s="11">
        <v>263584.15732</v>
      </c>
      <c r="CD23" s="11">
        <v>388432.91711000004</v>
      </c>
      <c r="CE23" s="11">
        <v>31363.886715000001</v>
      </c>
      <c r="CF23" s="16">
        <v>0.575349</v>
      </c>
      <c r="CG23" s="16">
        <v>2.5786220000000002</v>
      </c>
      <c r="CI23" s="19"/>
      <c r="CK23" s="20"/>
    </row>
    <row r="24" spans="2:89" s="6" customFormat="1" ht="12" x14ac:dyDescent="0.25">
      <c r="B24" s="8">
        <v>10</v>
      </c>
      <c r="C24" s="15">
        <v>44666</v>
      </c>
      <c r="D24" s="11">
        <v>105668.56303999999</v>
      </c>
      <c r="E24" s="11">
        <v>68963.593540000002</v>
      </c>
      <c r="F24" s="11">
        <v>158878.94725999999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50269.069779999998</v>
      </c>
      <c r="W24" s="11">
        <v>0</v>
      </c>
      <c r="X24" s="11">
        <v>214278.44051999997</v>
      </c>
      <c r="Y24" s="11">
        <v>68963.593540000002</v>
      </c>
      <c r="Z24" s="11">
        <v>67659.674020000006</v>
      </c>
      <c r="AA24" s="11">
        <v>17210.96226</v>
      </c>
      <c r="AB24" s="11">
        <v>380673.23931999999</v>
      </c>
      <c r="AC24" s="11">
        <v>51725.00578</v>
      </c>
      <c r="AD24" s="11">
        <v>0</v>
      </c>
      <c r="AE24" s="11">
        <v>0</v>
      </c>
      <c r="AF24" s="11">
        <v>0</v>
      </c>
      <c r="AG24" s="11">
        <v>0</v>
      </c>
      <c r="AH24" s="11">
        <v>185978.96750999999</v>
      </c>
      <c r="AI24" s="11">
        <v>12377.84042</v>
      </c>
      <c r="AJ24" s="11">
        <v>0</v>
      </c>
      <c r="AK24" s="11">
        <v>0</v>
      </c>
      <c r="AL24" s="11">
        <v>0</v>
      </c>
      <c r="AM24" s="11">
        <v>0</v>
      </c>
      <c r="AN24" s="11">
        <v>170.68735000000001</v>
      </c>
      <c r="AO24" s="11">
        <v>170.68735000000001</v>
      </c>
      <c r="AP24" s="11">
        <v>0</v>
      </c>
      <c r="AQ24" s="11">
        <v>0</v>
      </c>
      <c r="AR24" s="11">
        <v>0</v>
      </c>
      <c r="AS24" s="11">
        <v>0</v>
      </c>
      <c r="AT24" s="11">
        <v>18383.54319</v>
      </c>
      <c r="AU24" s="11">
        <v>787.61517000000003</v>
      </c>
      <c r="AV24" s="11">
        <v>60920.2048</v>
      </c>
      <c r="AW24" s="11">
        <v>59569.346700000002</v>
      </c>
      <c r="AX24" s="11">
        <v>0</v>
      </c>
      <c r="AY24" s="11">
        <v>0</v>
      </c>
      <c r="AZ24" s="11">
        <v>14595.41502</v>
      </c>
      <c r="BA24" s="11">
        <v>10562.63466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728381.73120999988</v>
      </c>
      <c r="BI24" s="11">
        <v>152404.09234</v>
      </c>
      <c r="BJ24" s="11">
        <v>9428.1889200000005</v>
      </c>
      <c r="BK24" s="11">
        <v>0</v>
      </c>
      <c r="BL24" s="11">
        <v>5272.7472299999999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330195.08992</v>
      </c>
      <c r="BS24" s="11">
        <v>311896.58</v>
      </c>
      <c r="BT24" s="11">
        <v>4545.0074000000004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7625.1694900000002</v>
      </c>
      <c r="CA24" s="11">
        <v>2859.0392000000002</v>
      </c>
      <c r="CB24" s="11">
        <v>357066.20296000002</v>
      </c>
      <c r="CC24" s="11">
        <v>314755.61920000002</v>
      </c>
      <c r="CD24" s="11">
        <v>371315.52824999986</v>
      </c>
      <c r="CE24" s="11">
        <v>38101.023084999993</v>
      </c>
      <c r="CF24" s="16">
        <v>0.57707900000000001</v>
      </c>
      <c r="CG24" s="16">
        <v>1.810019</v>
      </c>
      <c r="CI24" s="19"/>
      <c r="CK24" s="20"/>
    </row>
    <row r="25" spans="2:89" s="6" customFormat="1" ht="12" x14ac:dyDescent="0.25">
      <c r="B25" s="8">
        <v>11</v>
      </c>
      <c r="C25" s="15">
        <v>44669</v>
      </c>
      <c r="D25" s="11">
        <v>108171.14469</v>
      </c>
      <c r="E25" s="11">
        <v>68665.488190000004</v>
      </c>
      <c r="F25" s="11">
        <v>35768.84044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99000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50269.069779999998</v>
      </c>
      <c r="W25" s="11">
        <v>0</v>
      </c>
      <c r="X25" s="11">
        <v>192670.91535</v>
      </c>
      <c r="Y25" s="11">
        <v>68665.488190000004</v>
      </c>
      <c r="Z25" s="11">
        <v>68569.847670000003</v>
      </c>
      <c r="AA25" s="11">
        <v>17188.557939999999</v>
      </c>
      <c r="AB25" s="11">
        <v>372235.67193000001</v>
      </c>
      <c r="AC25" s="11">
        <v>50161.320500000002</v>
      </c>
      <c r="AD25" s="11">
        <v>0</v>
      </c>
      <c r="AE25" s="11">
        <v>0</v>
      </c>
      <c r="AF25" s="11">
        <v>0</v>
      </c>
      <c r="AG25" s="11">
        <v>0</v>
      </c>
      <c r="AH25" s="11">
        <v>200553.43762000001</v>
      </c>
      <c r="AI25" s="11">
        <v>12378.105879999999</v>
      </c>
      <c r="AJ25" s="11">
        <v>0</v>
      </c>
      <c r="AK25" s="11">
        <v>0</v>
      </c>
      <c r="AL25" s="11">
        <v>0</v>
      </c>
      <c r="AM25" s="11">
        <v>0</v>
      </c>
      <c r="AN25" s="11">
        <v>171.27072000000001</v>
      </c>
      <c r="AO25" s="11">
        <v>171.27072000000001</v>
      </c>
      <c r="AP25" s="11">
        <v>0</v>
      </c>
      <c r="AQ25" s="11">
        <v>0</v>
      </c>
      <c r="AR25" s="11">
        <v>0</v>
      </c>
      <c r="AS25" s="11">
        <v>0</v>
      </c>
      <c r="AT25" s="11">
        <v>23604.239160000001</v>
      </c>
      <c r="AU25" s="11">
        <v>789.07722000000001</v>
      </c>
      <c r="AV25" s="11">
        <v>56051.041279999998</v>
      </c>
      <c r="AW25" s="11">
        <v>54804.505570000001</v>
      </c>
      <c r="AX25" s="11">
        <v>0</v>
      </c>
      <c r="AY25" s="11">
        <v>0</v>
      </c>
      <c r="AZ25" s="11">
        <v>36975.944779999998</v>
      </c>
      <c r="BA25" s="11">
        <v>32899.396569999997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758161.45316000003</v>
      </c>
      <c r="BI25" s="11">
        <v>168392.23440000002</v>
      </c>
      <c r="BJ25" s="11">
        <v>10389.21313</v>
      </c>
      <c r="BK25" s="11">
        <v>0</v>
      </c>
      <c r="BL25" s="11">
        <v>15202.393669999999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355127.30823999998</v>
      </c>
      <c r="BS25" s="11">
        <v>333560.80634000001</v>
      </c>
      <c r="BT25" s="11">
        <v>4545.0074000000004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6843.0077799999999</v>
      </c>
      <c r="CA25" s="11">
        <v>2341.95253</v>
      </c>
      <c r="CB25" s="11">
        <v>392106.93021999998</v>
      </c>
      <c r="CC25" s="11">
        <v>335902.75887000002</v>
      </c>
      <c r="CD25" s="11">
        <v>366054.52294000005</v>
      </c>
      <c r="CE25" s="11">
        <v>42098.058600000004</v>
      </c>
      <c r="CF25" s="16">
        <v>0.52634500000000006</v>
      </c>
      <c r="CG25" s="16">
        <v>1.631084</v>
      </c>
      <c r="CI25" s="19"/>
      <c r="CK25" s="20"/>
    </row>
    <row r="26" spans="2:89" s="6" customFormat="1" ht="12" x14ac:dyDescent="0.25">
      <c r="B26" s="8">
        <v>12</v>
      </c>
      <c r="C26" s="15">
        <v>44670</v>
      </c>
      <c r="D26" s="11">
        <v>107456.40583</v>
      </c>
      <c r="E26" s="11">
        <v>68677.401329999993</v>
      </c>
      <c r="F26" s="11">
        <v>56815.102879999999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101000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50269.069779999998</v>
      </c>
      <c r="W26" s="11">
        <v>0</v>
      </c>
      <c r="X26" s="11">
        <v>215002.43892999997</v>
      </c>
      <c r="Y26" s="11">
        <v>68677.401329999993</v>
      </c>
      <c r="Z26" s="11">
        <v>67647.756200000003</v>
      </c>
      <c r="AA26" s="11">
        <v>17092.22091</v>
      </c>
      <c r="AB26" s="11">
        <v>376166.54018000001</v>
      </c>
      <c r="AC26" s="11">
        <v>49984.582840000003</v>
      </c>
      <c r="AD26" s="11">
        <v>0</v>
      </c>
      <c r="AE26" s="11">
        <v>0</v>
      </c>
      <c r="AF26" s="11">
        <v>0</v>
      </c>
      <c r="AG26" s="11">
        <v>0</v>
      </c>
      <c r="AH26" s="11">
        <v>200888.27179999999</v>
      </c>
      <c r="AI26" s="11">
        <v>12378.17402</v>
      </c>
      <c r="AJ26" s="11">
        <v>0</v>
      </c>
      <c r="AK26" s="11">
        <v>0</v>
      </c>
      <c r="AL26" s="11">
        <v>0</v>
      </c>
      <c r="AM26" s="11">
        <v>0</v>
      </c>
      <c r="AN26" s="11">
        <v>171.42046999999999</v>
      </c>
      <c r="AO26" s="11">
        <v>171.42046999999999</v>
      </c>
      <c r="AP26" s="11">
        <v>0</v>
      </c>
      <c r="AQ26" s="11">
        <v>0</v>
      </c>
      <c r="AR26" s="11">
        <v>0</v>
      </c>
      <c r="AS26" s="11">
        <v>0</v>
      </c>
      <c r="AT26" s="11">
        <v>23491.673159999998</v>
      </c>
      <c r="AU26" s="11">
        <v>789.45252000000005</v>
      </c>
      <c r="AV26" s="11">
        <v>48225.342360000002</v>
      </c>
      <c r="AW26" s="11">
        <v>46251.319069999998</v>
      </c>
      <c r="AX26" s="11">
        <v>0</v>
      </c>
      <c r="AY26" s="11">
        <v>0</v>
      </c>
      <c r="AZ26" s="11">
        <v>38435.89617</v>
      </c>
      <c r="BA26" s="11">
        <v>27253.60629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755026.90033999993</v>
      </c>
      <c r="BI26" s="11">
        <v>153920.77612000002</v>
      </c>
      <c r="BJ26" s="11">
        <v>9760.6865199999993</v>
      </c>
      <c r="BK26" s="11">
        <v>0</v>
      </c>
      <c r="BL26" s="11">
        <v>15150.38233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348798.55274999997</v>
      </c>
      <c r="BS26" s="11">
        <v>320532.79090000002</v>
      </c>
      <c r="BT26" s="11">
        <v>4545.0074000000004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8568.0116400000006</v>
      </c>
      <c r="CA26" s="11">
        <v>2343.9643599999999</v>
      </c>
      <c r="CB26" s="11">
        <v>386822.64063999994</v>
      </c>
      <c r="CC26" s="11">
        <v>322876.75526000001</v>
      </c>
      <c r="CD26" s="11">
        <v>368204.2597</v>
      </c>
      <c r="CE26" s="11">
        <v>38480.194030000013</v>
      </c>
      <c r="CF26" s="16">
        <v>0.58392200000000005</v>
      </c>
      <c r="CG26" s="16">
        <v>1.7847470000000001</v>
      </c>
      <c r="CI26" s="19"/>
      <c r="CK26" s="20"/>
    </row>
    <row r="27" spans="2:89" s="6" customFormat="1" ht="12" x14ac:dyDescent="0.25">
      <c r="B27" s="8">
        <v>13</v>
      </c>
      <c r="C27" s="15">
        <v>44671</v>
      </c>
      <c r="D27" s="11">
        <v>110956.26375</v>
      </c>
      <c r="E27" s="11">
        <v>68640.697050000002</v>
      </c>
      <c r="F27" s="11">
        <v>66614.393909999999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113000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50269.069779999998</v>
      </c>
      <c r="W27" s="11">
        <v>0</v>
      </c>
      <c r="X27" s="11">
        <v>240301.58788000004</v>
      </c>
      <c r="Y27" s="11">
        <v>68640.697050000002</v>
      </c>
      <c r="Z27" s="11">
        <v>66829.300870000006</v>
      </c>
      <c r="AA27" s="11">
        <v>16555.350119999999</v>
      </c>
      <c r="AB27" s="11">
        <v>377899.05446999997</v>
      </c>
      <c r="AC27" s="11">
        <v>49099.474320000001</v>
      </c>
      <c r="AD27" s="11">
        <v>0</v>
      </c>
      <c r="AE27" s="11">
        <v>0</v>
      </c>
      <c r="AF27" s="11">
        <v>0</v>
      </c>
      <c r="AG27" s="11">
        <v>0</v>
      </c>
      <c r="AH27" s="11">
        <v>200009.85777999999</v>
      </c>
      <c r="AI27" s="11">
        <v>12377.67913</v>
      </c>
      <c r="AJ27" s="11">
        <v>0</v>
      </c>
      <c r="AK27" s="11">
        <v>0</v>
      </c>
      <c r="AL27" s="11">
        <v>0</v>
      </c>
      <c r="AM27" s="11">
        <v>0</v>
      </c>
      <c r="AN27" s="11">
        <v>170.33291</v>
      </c>
      <c r="AO27" s="11">
        <v>170.33291</v>
      </c>
      <c r="AP27" s="11">
        <v>0</v>
      </c>
      <c r="AQ27" s="11">
        <v>0</v>
      </c>
      <c r="AR27" s="11">
        <v>0</v>
      </c>
      <c r="AS27" s="11">
        <v>0</v>
      </c>
      <c r="AT27" s="11">
        <v>23219.287619999999</v>
      </c>
      <c r="AU27" s="11">
        <v>794.83632999999998</v>
      </c>
      <c r="AV27" s="11">
        <v>56158.417529999999</v>
      </c>
      <c r="AW27" s="11">
        <v>54661.219499999999</v>
      </c>
      <c r="AX27" s="11">
        <v>0</v>
      </c>
      <c r="AY27" s="11">
        <v>0</v>
      </c>
      <c r="AZ27" s="11">
        <v>45970.46658</v>
      </c>
      <c r="BA27" s="11">
        <v>43570.411310000003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770256.71775999991</v>
      </c>
      <c r="BI27" s="11">
        <v>177229.30361999999</v>
      </c>
      <c r="BJ27" s="11">
        <v>9539.5503700000008</v>
      </c>
      <c r="BK27" s="11">
        <v>0</v>
      </c>
      <c r="BL27" s="11">
        <v>14806.05377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344954.58607000002</v>
      </c>
      <c r="BS27" s="11">
        <v>333980.85291000002</v>
      </c>
      <c r="BT27" s="11">
        <v>4545.0074000000004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8508.0316000000003</v>
      </c>
      <c r="CA27" s="11">
        <v>3230.6672400000002</v>
      </c>
      <c r="CB27" s="11">
        <v>382353.22921000002</v>
      </c>
      <c r="CC27" s="11">
        <v>337211.52015</v>
      </c>
      <c r="CD27" s="11">
        <v>387903.48854999989</v>
      </c>
      <c r="CE27" s="11">
        <v>44307.325905000005</v>
      </c>
      <c r="CF27" s="16">
        <v>0.61948800000000004</v>
      </c>
      <c r="CG27" s="16">
        <v>1.5491950000000001</v>
      </c>
      <c r="CI27" s="19"/>
      <c r="CK27" s="20"/>
    </row>
    <row r="28" spans="2:89" s="6" customFormat="1" ht="12" x14ac:dyDescent="0.25">
      <c r="B28" s="8">
        <v>14</v>
      </c>
      <c r="C28" s="15">
        <v>44672</v>
      </c>
      <c r="D28" s="11">
        <v>105511.87299</v>
      </c>
      <c r="E28" s="11">
        <v>69183.895990000005</v>
      </c>
      <c r="F28" s="11">
        <v>51004.999369999998</v>
      </c>
      <c r="G28" s="11">
        <v>0</v>
      </c>
      <c r="H28" s="11">
        <v>185800</v>
      </c>
      <c r="I28" s="11">
        <v>0</v>
      </c>
      <c r="J28" s="11">
        <v>0</v>
      </c>
      <c r="K28" s="11">
        <v>0</v>
      </c>
      <c r="L28" s="11">
        <v>191000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50269.069779999998</v>
      </c>
      <c r="W28" s="11">
        <v>0</v>
      </c>
      <c r="X28" s="11">
        <v>483047.80258000002</v>
      </c>
      <c r="Y28" s="11">
        <v>69183.895990000005</v>
      </c>
      <c r="Z28" s="11">
        <v>66920.092300000004</v>
      </c>
      <c r="AA28" s="11">
        <v>16606.11347</v>
      </c>
      <c r="AB28" s="11">
        <v>398915.3297</v>
      </c>
      <c r="AC28" s="11">
        <v>48913.958729999998</v>
      </c>
      <c r="AD28" s="11">
        <v>0</v>
      </c>
      <c r="AE28" s="11">
        <v>0</v>
      </c>
      <c r="AF28" s="11">
        <v>0</v>
      </c>
      <c r="AG28" s="11">
        <v>0</v>
      </c>
      <c r="AH28" s="11">
        <v>199783.3126</v>
      </c>
      <c r="AI28" s="11">
        <v>12377.57519</v>
      </c>
      <c r="AJ28" s="11">
        <v>0</v>
      </c>
      <c r="AK28" s="11">
        <v>0</v>
      </c>
      <c r="AL28" s="11">
        <v>0</v>
      </c>
      <c r="AM28" s="11">
        <v>0</v>
      </c>
      <c r="AN28" s="11">
        <v>170.10452000000001</v>
      </c>
      <c r="AO28" s="11">
        <v>170.10452000000001</v>
      </c>
      <c r="AP28" s="11">
        <v>0</v>
      </c>
      <c r="AQ28" s="11">
        <v>0</v>
      </c>
      <c r="AR28" s="11">
        <v>0</v>
      </c>
      <c r="AS28" s="11">
        <v>0</v>
      </c>
      <c r="AT28" s="11">
        <v>23056.401119999999</v>
      </c>
      <c r="AU28" s="11">
        <v>794.26392999999996</v>
      </c>
      <c r="AV28" s="11">
        <v>58785.966950000002</v>
      </c>
      <c r="AW28" s="11">
        <v>56891.948479999999</v>
      </c>
      <c r="AX28" s="11">
        <v>0</v>
      </c>
      <c r="AY28" s="11">
        <v>0</v>
      </c>
      <c r="AZ28" s="11">
        <v>9704.2721700000002</v>
      </c>
      <c r="BA28" s="11">
        <v>7054.6268399999999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757335.47936000023</v>
      </c>
      <c r="BI28" s="11">
        <v>142808.59116000001</v>
      </c>
      <c r="BJ28" s="11">
        <v>9726.4118299999991</v>
      </c>
      <c r="BK28" s="11">
        <v>0</v>
      </c>
      <c r="BL28" s="11">
        <v>16071.176439999999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309846.06737</v>
      </c>
      <c r="BS28" s="11">
        <v>300197.76776000002</v>
      </c>
      <c r="BT28" s="11">
        <v>4545.0074000000004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4600.8399600000002</v>
      </c>
      <c r="CA28" s="11">
        <v>61.667720000000003</v>
      </c>
      <c r="CB28" s="11">
        <v>344789.50300000003</v>
      </c>
      <c r="CC28" s="11">
        <v>300259.43548000004</v>
      </c>
      <c r="CD28" s="11">
        <v>412545.9763600002</v>
      </c>
      <c r="CE28" s="11">
        <v>35702.147790000003</v>
      </c>
      <c r="CF28" s="16">
        <v>1.1708939999999999</v>
      </c>
      <c r="CG28" s="16">
        <v>1.937808</v>
      </c>
      <c r="CI28" s="19"/>
      <c r="CK28" s="20"/>
    </row>
    <row r="29" spans="2:89" s="6" customFormat="1" ht="12" x14ac:dyDescent="0.25">
      <c r="B29" s="8">
        <v>15</v>
      </c>
      <c r="C29" s="15">
        <v>44673</v>
      </c>
      <c r="D29" s="11">
        <v>106356.59576</v>
      </c>
      <c r="E29" s="11">
        <v>69149.004260000002</v>
      </c>
      <c r="F29" s="11">
        <v>50653.265359999998</v>
      </c>
      <c r="G29" s="11">
        <v>0</v>
      </c>
      <c r="H29" s="11">
        <v>185800</v>
      </c>
      <c r="I29" s="11">
        <v>0</v>
      </c>
      <c r="J29" s="11">
        <v>0</v>
      </c>
      <c r="K29" s="11">
        <v>0</v>
      </c>
      <c r="L29" s="11">
        <v>151000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50269.069779999998</v>
      </c>
      <c r="W29" s="11">
        <v>0</v>
      </c>
      <c r="X29" s="11">
        <v>443540.79134</v>
      </c>
      <c r="Y29" s="11">
        <v>69149.004260000002</v>
      </c>
      <c r="Z29" s="11">
        <v>66686.804090000005</v>
      </c>
      <c r="AA29" s="11">
        <v>16607.93463</v>
      </c>
      <c r="AB29" s="11">
        <v>385848.01471999998</v>
      </c>
      <c r="AC29" s="11">
        <v>52118.484629999999</v>
      </c>
      <c r="AD29" s="11">
        <v>0</v>
      </c>
      <c r="AE29" s="11">
        <v>0</v>
      </c>
      <c r="AF29" s="11">
        <v>0</v>
      </c>
      <c r="AG29" s="11">
        <v>0</v>
      </c>
      <c r="AH29" s="11">
        <v>206403.43006000001</v>
      </c>
      <c r="AI29" s="11">
        <v>12377.819079999999</v>
      </c>
      <c r="AJ29" s="11">
        <v>0</v>
      </c>
      <c r="AK29" s="11">
        <v>0</v>
      </c>
      <c r="AL29" s="11">
        <v>0</v>
      </c>
      <c r="AM29" s="11">
        <v>0</v>
      </c>
      <c r="AN29" s="11">
        <v>170.64049</v>
      </c>
      <c r="AO29" s="11">
        <v>170.64049</v>
      </c>
      <c r="AP29" s="11">
        <v>0</v>
      </c>
      <c r="AQ29" s="11">
        <v>0</v>
      </c>
      <c r="AR29" s="11">
        <v>0</v>
      </c>
      <c r="AS29" s="11">
        <v>0</v>
      </c>
      <c r="AT29" s="11">
        <v>23057.74437</v>
      </c>
      <c r="AU29" s="11">
        <v>795.60717999999997</v>
      </c>
      <c r="AV29" s="11">
        <v>62879.468569999997</v>
      </c>
      <c r="AW29" s="11">
        <v>59064.220289999997</v>
      </c>
      <c r="AX29" s="11">
        <v>0</v>
      </c>
      <c r="AY29" s="11">
        <v>0</v>
      </c>
      <c r="AZ29" s="11">
        <v>10379.844870000001</v>
      </c>
      <c r="BA29" s="11">
        <v>5902.2582199999997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755425.94717000006</v>
      </c>
      <c r="BI29" s="11">
        <v>147036.96452000001</v>
      </c>
      <c r="BJ29" s="11">
        <v>9273.9104900000002</v>
      </c>
      <c r="BK29" s="11">
        <v>0</v>
      </c>
      <c r="BL29" s="11">
        <v>16057.593070000001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314340.21299999999</v>
      </c>
      <c r="BS29" s="11">
        <v>303538.51608999999</v>
      </c>
      <c r="BT29" s="11">
        <v>4545.0074000000004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5860.2965800000002</v>
      </c>
      <c r="CA29" s="11">
        <v>378.46467000000001</v>
      </c>
      <c r="CB29" s="11">
        <v>350077.02054</v>
      </c>
      <c r="CC29" s="11">
        <v>303916.98076000001</v>
      </c>
      <c r="CD29" s="11">
        <v>405348.92663000006</v>
      </c>
      <c r="CE29" s="11">
        <v>36759.241130000009</v>
      </c>
      <c r="CF29" s="16">
        <v>1.09422</v>
      </c>
      <c r="CG29" s="16">
        <v>1.8811329999999999</v>
      </c>
      <c r="CI29" s="19"/>
      <c r="CK29" s="20"/>
    </row>
    <row r="30" spans="2:89" s="6" customFormat="1" ht="12" x14ac:dyDescent="0.25">
      <c r="B30" s="8">
        <v>16</v>
      </c>
      <c r="C30" s="15">
        <v>44676</v>
      </c>
      <c r="D30" s="11">
        <v>107686.26218999999</v>
      </c>
      <c r="E30" s="11">
        <v>69276.618090000004</v>
      </c>
      <c r="F30" s="11">
        <v>43631.122840000004</v>
      </c>
      <c r="G30" s="11">
        <v>0</v>
      </c>
      <c r="H30" s="11">
        <v>185800</v>
      </c>
      <c r="I30" s="11">
        <v>0</v>
      </c>
      <c r="J30" s="11">
        <v>0</v>
      </c>
      <c r="K30" s="11">
        <v>0</v>
      </c>
      <c r="L30" s="11">
        <v>131000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50269.069779999998</v>
      </c>
      <c r="W30" s="11">
        <v>0</v>
      </c>
      <c r="X30" s="11">
        <v>417848.31524999999</v>
      </c>
      <c r="Y30" s="11">
        <v>69276.618090000004</v>
      </c>
      <c r="Z30" s="11">
        <v>66829.042740000004</v>
      </c>
      <c r="AA30" s="11">
        <v>16599.802329999999</v>
      </c>
      <c r="AB30" s="11">
        <v>385206.06189999997</v>
      </c>
      <c r="AC30" s="11">
        <v>50137.241009999998</v>
      </c>
      <c r="AD30" s="11">
        <v>0</v>
      </c>
      <c r="AE30" s="11">
        <v>0</v>
      </c>
      <c r="AF30" s="11">
        <v>0</v>
      </c>
      <c r="AG30" s="11">
        <v>0</v>
      </c>
      <c r="AH30" s="11">
        <v>208717.63386999999</v>
      </c>
      <c r="AI30" s="11">
        <v>13109.55363</v>
      </c>
      <c r="AJ30" s="11">
        <v>0</v>
      </c>
      <c r="AK30" s="11">
        <v>0</v>
      </c>
      <c r="AL30" s="11">
        <v>0</v>
      </c>
      <c r="AM30" s="11">
        <v>0</v>
      </c>
      <c r="AN30" s="11">
        <v>171.43609000000001</v>
      </c>
      <c r="AO30" s="11">
        <v>171.43609000000001</v>
      </c>
      <c r="AP30" s="11">
        <v>0</v>
      </c>
      <c r="AQ30" s="11">
        <v>0</v>
      </c>
      <c r="AR30" s="11">
        <v>0</v>
      </c>
      <c r="AS30" s="11">
        <v>0</v>
      </c>
      <c r="AT30" s="11">
        <v>23758.292519999999</v>
      </c>
      <c r="AU30" s="11">
        <v>797.60113000000001</v>
      </c>
      <c r="AV30" s="11">
        <v>60063.98964</v>
      </c>
      <c r="AW30" s="11">
        <v>58666.207779999997</v>
      </c>
      <c r="AX30" s="11">
        <v>0</v>
      </c>
      <c r="AY30" s="11">
        <v>0</v>
      </c>
      <c r="AZ30" s="11">
        <v>25123.876069999998</v>
      </c>
      <c r="BA30" s="11">
        <v>15704.439350000001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769870.33282999997</v>
      </c>
      <c r="BI30" s="11">
        <v>155186.28132000001</v>
      </c>
      <c r="BJ30" s="11">
        <v>10655.65481</v>
      </c>
      <c r="BK30" s="11">
        <v>0</v>
      </c>
      <c r="BL30" s="11">
        <v>16075.39481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336875.33317</v>
      </c>
      <c r="BS30" s="11">
        <v>311219.73009999999</v>
      </c>
      <c r="BT30" s="11">
        <v>4545.0074000000004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5096.6473599999999</v>
      </c>
      <c r="CA30" s="11">
        <v>61.692439999999998</v>
      </c>
      <c r="CB30" s="11">
        <v>373248.03755000001</v>
      </c>
      <c r="CC30" s="11">
        <v>311281.42254</v>
      </c>
      <c r="CD30" s="11">
        <v>396622.29527999996</v>
      </c>
      <c r="CE30" s="11">
        <v>38796.570330000002</v>
      </c>
      <c r="CF30" s="16">
        <v>1.053517</v>
      </c>
      <c r="CG30" s="16">
        <v>1.7856380000000001</v>
      </c>
      <c r="CI30" s="19"/>
      <c r="CK30" s="20"/>
    </row>
    <row r="31" spans="2:89" s="6" customFormat="1" ht="12" x14ac:dyDescent="0.25">
      <c r="B31" s="8">
        <v>17</v>
      </c>
      <c r="C31" s="15">
        <v>44677</v>
      </c>
      <c r="D31" s="11">
        <v>118983.5181</v>
      </c>
      <c r="E31" s="11">
        <v>69215.628800000006</v>
      </c>
      <c r="F31" s="11">
        <v>37752.272109999998</v>
      </c>
      <c r="G31" s="11">
        <v>0</v>
      </c>
      <c r="H31" s="11">
        <v>185800</v>
      </c>
      <c r="I31" s="11">
        <v>0</v>
      </c>
      <c r="J31" s="11">
        <v>0</v>
      </c>
      <c r="K31" s="11">
        <v>0</v>
      </c>
      <c r="L31" s="11">
        <v>121000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50269.069779999998</v>
      </c>
      <c r="W31" s="11">
        <v>0</v>
      </c>
      <c r="X31" s="11">
        <v>413266.72042999999</v>
      </c>
      <c r="Y31" s="11">
        <v>69215.628800000006</v>
      </c>
      <c r="Z31" s="11">
        <v>65656.90466</v>
      </c>
      <c r="AA31" s="11">
        <v>16534.452560000002</v>
      </c>
      <c r="AB31" s="11">
        <v>377723.20105999999</v>
      </c>
      <c r="AC31" s="11">
        <v>49007.492590000002</v>
      </c>
      <c r="AD31" s="11">
        <v>0</v>
      </c>
      <c r="AE31" s="11">
        <v>0</v>
      </c>
      <c r="AF31" s="11">
        <v>0</v>
      </c>
      <c r="AG31" s="11">
        <v>0</v>
      </c>
      <c r="AH31" s="11">
        <v>209940.38131</v>
      </c>
      <c r="AI31" s="11">
        <v>13109.13767</v>
      </c>
      <c r="AJ31" s="11">
        <v>0</v>
      </c>
      <c r="AK31" s="11">
        <v>0</v>
      </c>
      <c r="AL31" s="11">
        <v>0</v>
      </c>
      <c r="AM31" s="11">
        <v>0</v>
      </c>
      <c r="AN31" s="11">
        <v>170.52198000000001</v>
      </c>
      <c r="AO31" s="11">
        <v>170.52198000000001</v>
      </c>
      <c r="AP31" s="11">
        <v>0</v>
      </c>
      <c r="AQ31" s="11">
        <v>0</v>
      </c>
      <c r="AR31" s="11">
        <v>0</v>
      </c>
      <c r="AS31" s="11">
        <v>0</v>
      </c>
      <c r="AT31" s="11">
        <v>22326.619170000002</v>
      </c>
      <c r="AU31" s="11">
        <v>795.31017999999995</v>
      </c>
      <c r="AV31" s="11">
        <v>50525.572370000002</v>
      </c>
      <c r="AW31" s="11">
        <v>48618.368139999999</v>
      </c>
      <c r="AX31" s="11">
        <v>0</v>
      </c>
      <c r="AY31" s="11">
        <v>0</v>
      </c>
      <c r="AZ31" s="11">
        <v>16846.531989999999</v>
      </c>
      <c r="BA31" s="11">
        <v>11088.14572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743189.73253999988</v>
      </c>
      <c r="BI31" s="11">
        <v>139323.42884000001</v>
      </c>
      <c r="BJ31" s="11">
        <v>10162.865589999999</v>
      </c>
      <c r="BK31" s="11">
        <v>0</v>
      </c>
      <c r="BL31" s="11">
        <v>16189.28241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308054.21944999998</v>
      </c>
      <c r="BS31" s="11">
        <v>296977.46779000002</v>
      </c>
      <c r="BT31" s="11">
        <v>36340.821000000004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4363.0295800000004</v>
      </c>
      <c r="CA31" s="11">
        <v>61.675469999999997</v>
      </c>
      <c r="CB31" s="11">
        <v>375110.21802999993</v>
      </c>
      <c r="CC31" s="11">
        <v>297039.14326000004</v>
      </c>
      <c r="CD31" s="11">
        <v>368079.51450999995</v>
      </c>
      <c r="CE31" s="11">
        <v>34830.857210000002</v>
      </c>
      <c r="CF31" s="16">
        <v>1.122765</v>
      </c>
      <c r="CG31" s="16">
        <v>1.987193</v>
      </c>
      <c r="CI31" s="19"/>
      <c r="CK31" s="20"/>
    </row>
    <row r="32" spans="2:89" s="6" customFormat="1" ht="12" x14ac:dyDescent="0.25">
      <c r="B32" s="8">
        <v>18</v>
      </c>
      <c r="C32" s="15">
        <v>44678</v>
      </c>
      <c r="D32" s="11">
        <v>111630.40880999999</v>
      </c>
      <c r="E32" s="11">
        <v>69192.649309999993</v>
      </c>
      <c r="F32" s="11">
        <v>65784.678329999995</v>
      </c>
      <c r="G32" s="11">
        <v>0</v>
      </c>
      <c r="H32" s="11">
        <v>185800</v>
      </c>
      <c r="I32" s="11">
        <v>0</v>
      </c>
      <c r="J32" s="11">
        <v>0</v>
      </c>
      <c r="K32" s="11">
        <v>0</v>
      </c>
      <c r="L32" s="11">
        <v>121000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50269.069779999998</v>
      </c>
      <c r="W32" s="11">
        <v>0</v>
      </c>
      <c r="X32" s="11">
        <v>433946.01735999994</v>
      </c>
      <c r="Y32" s="11">
        <v>69192.649309999993</v>
      </c>
      <c r="Z32" s="11">
        <v>65217.436600000001</v>
      </c>
      <c r="AA32" s="11">
        <v>16593.705389999999</v>
      </c>
      <c r="AB32" s="11">
        <v>378283.54878999997</v>
      </c>
      <c r="AC32" s="11">
        <v>47876.553290000003</v>
      </c>
      <c r="AD32" s="11">
        <v>0</v>
      </c>
      <c r="AE32" s="11">
        <v>0</v>
      </c>
      <c r="AF32" s="11">
        <v>0</v>
      </c>
      <c r="AG32" s="11">
        <v>0</v>
      </c>
      <c r="AH32" s="11">
        <v>214395.81719999999</v>
      </c>
      <c r="AI32" s="11">
        <v>13108.625120000001</v>
      </c>
      <c r="AJ32" s="11">
        <v>0</v>
      </c>
      <c r="AK32" s="11">
        <v>0</v>
      </c>
      <c r="AL32" s="11">
        <v>0</v>
      </c>
      <c r="AM32" s="11">
        <v>0</v>
      </c>
      <c r="AN32" s="11">
        <v>169.39563999999999</v>
      </c>
      <c r="AO32" s="11">
        <v>169.39563999999999</v>
      </c>
      <c r="AP32" s="11">
        <v>0</v>
      </c>
      <c r="AQ32" s="11">
        <v>0</v>
      </c>
      <c r="AR32" s="11">
        <v>0</v>
      </c>
      <c r="AS32" s="11">
        <v>0</v>
      </c>
      <c r="AT32" s="11">
        <v>20638.082869999998</v>
      </c>
      <c r="AU32" s="11">
        <v>792.48733000000004</v>
      </c>
      <c r="AV32" s="11">
        <v>45684.421880000002</v>
      </c>
      <c r="AW32" s="11">
        <v>44807.946689999997</v>
      </c>
      <c r="AX32" s="11">
        <v>0</v>
      </c>
      <c r="AY32" s="11">
        <v>0</v>
      </c>
      <c r="AZ32" s="11">
        <v>15625.068069999999</v>
      </c>
      <c r="BA32" s="11">
        <v>13229.922629999999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740013.7710500001</v>
      </c>
      <c r="BI32" s="11">
        <v>136578.63608999999</v>
      </c>
      <c r="BJ32" s="11">
        <v>10096.361919999999</v>
      </c>
      <c r="BK32" s="11">
        <v>0</v>
      </c>
      <c r="BL32" s="11">
        <v>16234.816000000001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295996.17784999998</v>
      </c>
      <c r="BS32" s="11">
        <v>287590.87625999999</v>
      </c>
      <c r="BT32" s="11">
        <v>36340.821000000004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3801.6363700000002</v>
      </c>
      <c r="CA32" s="11">
        <v>61.654559999999996</v>
      </c>
      <c r="CB32" s="11">
        <v>362469.81313999998</v>
      </c>
      <c r="CC32" s="11">
        <v>287652.53081999999</v>
      </c>
      <c r="CD32" s="11">
        <v>377543.95791000011</v>
      </c>
      <c r="CE32" s="11">
        <v>34144.659022499996</v>
      </c>
      <c r="CF32" s="16">
        <v>1.149392</v>
      </c>
      <c r="CG32" s="16">
        <v>2.026456</v>
      </c>
      <c r="CI32" s="19"/>
      <c r="CK32" s="20"/>
    </row>
    <row r="33" spans="2:89" s="6" customFormat="1" ht="12" x14ac:dyDescent="0.25">
      <c r="B33" s="8">
        <v>19</v>
      </c>
      <c r="C33" s="15">
        <v>44679</v>
      </c>
      <c r="D33" s="11">
        <v>108835.829</v>
      </c>
      <c r="E33" s="11">
        <v>68867.513300000006</v>
      </c>
      <c r="F33" s="11">
        <v>48119.651010000001</v>
      </c>
      <c r="G33" s="11">
        <v>0</v>
      </c>
      <c r="H33" s="11">
        <v>185800</v>
      </c>
      <c r="I33" s="11">
        <v>0</v>
      </c>
      <c r="J33" s="11">
        <v>0</v>
      </c>
      <c r="K33" s="11">
        <v>0</v>
      </c>
      <c r="L33" s="11">
        <v>121000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50269.069779999998</v>
      </c>
      <c r="W33" s="11">
        <v>0</v>
      </c>
      <c r="X33" s="11">
        <v>413486.41022999998</v>
      </c>
      <c r="Y33" s="11">
        <v>68867.513300000006</v>
      </c>
      <c r="Z33" s="11">
        <v>65106.924570000003</v>
      </c>
      <c r="AA33" s="11">
        <v>16435.466960000002</v>
      </c>
      <c r="AB33" s="11">
        <v>374532.37825000001</v>
      </c>
      <c r="AC33" s="11">
        <v>48224.872739999999</v>
      </c>
      <c r="AD33" s="11">
        <v>0</v>
      </c>
      <c r="AE33" s="11">
        <v>0</v>
      </c>
      <c r="AF33" s="11">
        <v>0</v>
      </c>
      <c r="AG33" s="11">
        <v>0</v>
      </c>
      <c r="AH33" s="11">
        <v>216644.61855000001</v>
      </c>
      <c r="AI33" s="11">
        <v>13108.07288</v>
      </c>
      <c r="AJ33" s="11">
        <v>0</v>
      </c>
      <c r="AK33" s="11">
        <v>0</v>
      </c>
      <c r="AL33" s="11">
        <v>0</v>
      </c>
      <c r="AM33" s="11">
        <v>0</v>
      </c>
      <c r="AN33" s="11">
        <v>168.18204</v>
      </c>
      <c r="AO33" s="11">
        <v>168.18204</v>
      </c>
      <c r="AP33" s="11">
        <v>0</v>
      </c>
      <c r="AQ33" s="11">
        <v>0</v>
      </c>
      <c r="AR33" s="11">
        <v>0</v>
      </c>
      <c r="AS33" s="11">
        <v>0</v>
      </c>
      <c r="AT33" s="11">
        <v>20809.217140000001</v>
      </c>
      <c r="AU33" s="11">
        <v>789.44578000000001</v>
      </c>
      <c r="AV33" s="11">
        <v>48784.665939999999</v>
      </c>
      <c r="AW33" s="11">
        <v>47802.216500000002</v>
      </c>
      <c r="AX33" s="11">
        <v>0</v>
      </c>
      <c r="AY33" s="11">
        <v>0</v>
      </c>
      <c r="AZ33" s="11">
        <v>13998.86759</v>
      </c>
      <c r="BA33" s="11">
        <v>11275.38357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740044.85407999996</v>
      </c>
      <c r="BI33" s="11">
        <v>137803.64047000001</v>
      </c>
      <c r="BJ33" s="11">
        <v>10213.429249999999</v>
      </c>
      <c r="BK33" s="11">
        <v>0</v>
      </c>
      <c r="BL33" s="11">
        <v>16241.60339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292025.63702000002</v>
      </c>
      <c r="BS33" s="11">
        <v>283512.66139999998</v>
      </c>
      <c r="BT33" s="11">
        <v>36340.821000000004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3913.0747099999999</v>
      </c>
      <c r="CA33" s="11">
        <v>22.480060000000002</v>
      </c>
      <c r="CB33" s="11">
        <v>358734.56537000003</v>
      </c>
      <c r="CC33" s="11">
        <v>283535.14145999996</v>
      </c>
      <c r="CD33" s="11">
        <v>381310.28870999994</v>
      </c>
      <c r="CE33" s="11">
        <v>34450.910117499996</v>
      </c>
      <c r="CF33" s="16">
        <v>1.0843829999999999</v>
      </c>
      <c r="CG33" s="16">
        <v>1.999004</v>
      </c>
      <c r="CI33" s="19"/>
      <c r="CK33" s="20"/>
    </row>
    <row r="34" spans="2:89" s="6" customFormat="1" ht="12" x14ac:dyDescent="0.25">
      <c r="B34" s="8">
        <v>20</v>
      </c>
      <c r="C34" s="15">
        <v>44680</v>
      </c>
      <c r="D34" s="11">
        <v>113108.64291</v>
      </c>
      <c r="E34" s="11">
        <v>68158.101209999993</v>
      </c>
      <c r="F34" s="11">
        <v>68817.038</v>
      </c>
      <c r="G34" s="11">
        <v>0</v>
      </c>
      <c r="H34" s="11">
        <v>216736.3</v>
      </c>
      <c r="I34" s="11">
        <v>0</v>
      </c>
      <c r="J34" s="11">
        <v>0</v>
      </c>
      <c r="K34" s="11">
        <v>0</v>
      </c>
      <c r="L34" s="11">
        <v>101000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50269.069779999998</v>
      </c>
      <c r="W34" s="11">
        <v>0</v>
      </c>
      <c r="X34" s="11">
        <v>449392.91112999996</v>
      </c>
      <c r="Y34" s="11">
        <v>68158.101209999993</v>
      </c>
      <c r="Z34" s="11">
        <v>64641.998720000003</v>
      </c>
      <c r="AA34" s="11">
        <v>16204.879720000001</v>
      </c>
      <c r="AB34" s="11">
        <v>357323.52533999999</v>
      </c>
      <c r="AC34" s="11">
        <v>47873.709419999999</v>
      </c>
      <c r="AD34" s="11">
        <v>0</v>
      </c>
      <c r="AE34" s="11">
        <v>0</v>
      </c>
      <c r="AF34" s="11">
        <v>0</v>
      </c>
      <c r="AG34" s="11">
        <v>0</v>
      </c>
      <c r="AH34" s="11">
        <v>224653.70384999999</v>
      </c>
      <c r="AI34" s="11">
        <v>13107.44536</v>
      </c>
      <c r="AJ34" s="11">
        <v>0</v>
      </c>
      <c r="AK34" s="11">
        <v>0</v>
      </c>
      <c r="AL34" s="11">
        <v>0</v>
      </c>
      <c r="AM34" s="11">
        <v>0</v>
      </c>
      <c r="AN34" s="11">
        <v>166.80306999999999</v>
      </c>
      <c r="AO34" s="11">
        <v>166.80306999999999</v>
      </c>
      <c r="AP34" s="11">
        <v>0</v>
      </c>
      <c r="AQ34" s="11">
        <v>0</v>
      </c>
      <c r="AR34" s="11">
        <v>0</v>
      </c>
      <c r="AS34" s="11">
        <v>0</v>
      </c>
      <c r="AT34" s="11">
        <v>20767.155040000001</v>
      </c>
      <c r="AU34" s="11">
        <v>785.98978</v>
      </c>
      <c r="AV34" s="11">
        <v>44591.71544</v>
      </c>
      <c r="AW34" s="11">
        <v>43912.065139999999</v>
      </c>
      <c r="AX34" s="11">
        <v>0</v>
      </c>
      <c r="AY34" s="11">
        <v>0</v>
      </c>
      <c r="AZ34" s="11">
        <v>11281.104439999999</v>
      </c>
      <c r="BA34" s="11">
        <v>8050.2181799999998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723426.00589999987</v>
      </c>
      <c r="BI34" s="11">
        <v>130101.11066999999</v>
      </c>
      <c r="BJ34" s="11">
        <v>9974.9181000000008</v>
      </c>
      <c r="BK34" s="11">
        <v>0</v>
      </c>
      <c r="BL34" s="11">
        <v>16338.40955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252477.39882999999</v>
      </c>
      <c r="BS34" s="11">
        <v>243467.37933</v>
      </c>
      <c r="BT34" s="11">
        <v>36340.821000000004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4686.5261200000004</v>
      </c>
      <c r="CA34" s="11">
        <v>59.455300000000001</v>
      </c>
      <c r="CB34" s="11">
        <v>319818.0736</v>
      </c>
      <c r="CC34" s="11">
        <v>243526.83463</v>
      </c>
      <c r="CD34" s="11">
        <v>403607.93229999987</v>
      </c>
      <c r="CE34" s="11">
        <v>32525.277667499991</v>
      </c>
      <c r="CF34" s="16">
        <v>1.1134390000000001</v>
      </c>
      <c r="CG34" s="16">
        <v>2.095542</v>
      </c>
      <c r="CI34" s="19"/>
      <c r="CK34" s="20"/>
    </row>
    <row r="35" spans="2:89" s="6" customFormat="1" ht="12" x14ac:dyDescent="0.25">
      <c r="B35" s="8">
        <v>21</v>
      </c>
      <c r="C35" s="15" t="s">
        <v>82</v>
      </c>
      <c r="D35" s="11" t="s">
        <v>149</v>
      </c>
      <c r="E35" s="11" t="s">
        <v>149</v>
      </c>
      <c r="F35" s="11" t="s">
        <v>149</v>
      </c>
      <c r="G35" s="11" t="s">
        <v>149</v>
      </c>
      <c r="H35" s="11" t="s">
        <v>149</v>
      </c>
      <c r="I35" s="11" t="s">
        <v>149</v>
      </c>
      <c r="J35" s="11" t="s">
        <v>149</v>
      </c>
      <c r="K35" s="11" t="s">
        <v>149</v>
      </c>
      <c r="L35" s="11" t="s">
        <v>149</v>
      </c>
      <c r="M35" s="11" t="s">
        <v>149</v>
      </c>
      <c r="N35" s="11" t="s">
        <v>149</v>
      </c>
      <c r="O35" s="11" t="s">
        <v>149</v>
      </c>
      <c r="P35" s="11" t="s">
        <v>149</v>
      </c>
      <c r="Q35" s="11" t="s">
        <v>149</v>
      </c>
      <c r="R35" s="11" t="s">
        <v>149</v>
      </c>
      <c r="S35" s="11" t="s">
        <v>149</v>
      </c>
      <c r="T35" s="11" t="s">
        <v>149</v>
      </c>
      <c r="U35" s="11" t="s">
        <v>149</v>
      </c>
      <c r="V35" s="11" t="s">
        <v>149</v>
      </c>
      <c r="W35" s="11" t="s">
        <v>149</v>
      </c>
      <c r="X35" s="11" t="s">
        <v>149</v>
      </c>
      <c r="Y35" s="11" t="s">
        <v>149</v>
      </c>
      <c r="Z35" s="11" t="s">
        <v>149</v>
      </c>
      <c r="AA35" s="11" t="s">
        <v>149</v>
      </c>
      <c r="AB35" s="11" t="s">
        <v>149</v>
      </c>
      <c r="AC35" s="11" t="s">
        <v>149</v>
      </c>
      <c r="AD35" s="11" t="s">
        <v>149</v>
      </c>
      <c r="AE35" s="11" t="s">
        <v>149</v>
      </c>
      <c r="AF35" s="11" t="s">
        <v>149</v>
      </c>
      <c r="AG35" s="11" t="s">
        <v>149</v>
      </c>
      <c r="AH35" s="11" t="s">
        <v>149</v>
      </c>
      <c r="AI35" s="11" t="s">
        <v>149</v>
      </c>
      <c r="AJ35" s="11" t="s">
        <v>149</v>
      </c>
      <c r="AK35" s="11" t="s">
        <v>149</v>
      </c>
      <c r="AL35" s="11" t="s">
        <v>149</v>
      </c>
      <c r="AM35" s="11" t="s">
        <v>149</v>
      </c>
      <c r="AN35" s="11" t="s">
        <v>149</v>
      </c>
      <c r="AO35" s="11" t="s">
        <v>149</v>
      </c>
      <c r="AP35" s="11" t="s">
        <v>149</v>
      </c>
      <c r="AQ35" s="11" t="s">
        <v>149</v>
      </c>
      <c r="AR35" s="11" t="s">
        <v>149</v>
      </c>
      <c r="AS35" s="11" t="s">
        <v>149</v>
      </c>
      <c r="AT35" s="11" t="s">
        <v>149</v>
      </c>
      <c r="AU35" s="11" t="s">
        <v>149</v>
      </c>
      <c r="AV35" s="11" t="s">
        <v>149</v>
      </c>
      <c r="AW35" s="11" t="s">
        <v>149</v>
      </c>
      <c r="AX35" s="11" t="s">
        <v>149</v>
      </c>
      <c r="AY35" s="11" t="s">
        <v>149</v>
      </c>
      <c r="AZ35" s="11" t="s">
        <v>149</v>
      </c>
      <c r="BA35" s="11" t="s">
        <v>149</v>
      </c>
      <c r="BB35" s="11" t="s">
        <v>149</v>
      </c>
      <c r="BC35" s="11" t="s">
        <v>149</v>
      </c>
      <c r="BD35" s="11" t="s">
        <v>149</v>
      </c>
      <c r="BE35" s="11" t="s">
        <v>149</v>
      </c>
      <c r="BF35" s="11" t="s">
        <v>149</v>
      </c>
      <c r="BG35" s="11" t="s">
        <v>149</v>
      </c>
      <c r="BH35" s="11" t="s">
        <v>149</v>
      </c>
      <c r="BI35" s="11" t="s">
        <v>149</v>
      </c>
      <c r="BJ35" s="11" t="s">
        <v>149</v>
      </c>
      <c r="BK35" s="11" t="s">
        <v>149</v>
      </c>
      <c r="BL35" s="11" t="s">
        <v>149</v>
      </c>
      <c r="BM35" s="11" t="s">
        <v>149</v>
      </c>
      <c r="BN35" s="11" t="s">
        <v>149</v>
      </c>
      <c r="BO35" s="11" t="s">
        <v>149</v>
      </c>
      <c r="BP35" s="11" t="s">
        <v>149</v>
      </c>
      <c r="BQ35" s="11" t="s">
        <v>149</v>
      </c>
      <c r="BR35" s="11" t="s">
        <v>149</v>
      </c>
      <c r="BS35" s="11" t="s">
        <v>149</v>
      </c>
      <c r="BT35" s="11" t="s">
        <v>149</v>
      </c>
      <c r="BU35" s="11" t="s">
        <v>149</v>
      </c>
      <c r="BV35" s="11" t="s">
        <v>149</v>
      </c>
      <c r="BW35" s="11" t="s">
        <v>149</v>
      </c>
      <c r="BX35" s="11" t="s">
        <v>149</v>
      </c>
      <c r="BY35" s="11" t="s">
        <v>149</v>
      </c>
      <c r="BZ35" s="11" t="s">
        <v>149</v>
      </c>
      <c r="CA35" s="11" t="s">
        <v>149</v>
      </c>
      <c r="CB35" s="11" t="s">
        <v>149</v>
      </c>
      <c r="CC35" s="11" t="s">
        <v>149</v>
      </c>
      <c r="CD35" s="11" t="s">
        <v>149</v>
      </c>
      <c r="CE35" s="11" t="s">
        <v>149</v>
      </c>
      <c r="CF35" s="18">
        <v>1.080587</v>
      </c>
      <c r="CG35" s="18">
        <v>2.0779642000000003</v>
      </c>
    </row>
    <row r="36" spans="2:89" x14ac:dyDescent="0.3">
      <c r="V36" s="17"/>
    </row>
  </sheetData>
  <mergeCells count="46">
    <mergeCell ref="CD11:CE12"/>
    <mergeCell ref="CB12:CC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BD12:BE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V12:W12"/>
    <mergeCell ref="X12:Y12"/>
    <mergeCell ref="Z12:AA12"/>
    <mergeCell ref="AB12:AC12"/>
    <mergeCell ref="AD12:AE12"/>
    <mergeCell ref="CF11:CG12"/>
    <mergeCell ref="B11:B13"/>
    <mergeCell ref="C11:C13"/>
    <mergeCell ref="D11:Y11"/>
    <mergeCell ref="Z11:BI11"/>
    <mergeCell ref="BJ11:CC11"/>
    <mergeCell ref="D12:E12"/>
    <mergeCell ref="F12:G12"/>
    <mergeCell ref="H12:I12"/>
    <mergeCell ref="AF12:AG12"/>
    <mergeCell ref="J12:K12"/>
    <mergeCell ref="L12:M12"/>
    <mergeCell ref="N12:O12"/>
    <mergeCell ref="P12:Q12"/>
    <mergeCell ref="R12:S12"/>
    <mergeCell ref="T12:U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B2:CD4"/>
  <sheetViews>
    <sheetView workbookViewId="0">
      <selection activeCell="A3" sqref="A3:CD4"/>
    </sheetView>
  </sheetViews>
  <sheetFormatPr defaultRowHeight="14.4" x14ac:dyDescent="0.3"/>
  <cols>
    <col min="1" max="1" width="2.6640625" customWidth="1"/>
    <col min="2" max="2" width="16.6640625" customWidth="1"/>
    <col min="3" max="82" width="20.6640625" customWidth="1"/>
  </cols>
  <sheetData>
    <row r="2" spans="2:82" ht="24.9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  <c r="AX2" s="1" t="s">
        <v>48</v>
      </c>
      <c r="AY2" s="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1" t="s">
        <v>65</v>
      </c>
      <c r="BP2" s="1" t="s">
        <v>66</v>
      </c>
      <c r="BQ2" s="1" t="s">
        <v>67</v>
      </c>
      <c r="BR2" s="1" t="s">
        <v>68</v>
      </c>
      <c r="BS2" s="1" t="s">
        <v>69</v>
      </c>
      <c r="BT2" s="1" t="s">
        <v>70</v>
      </c>
      <c r="BU2" s="1" t="s">
        <v>71</v>
      </c>
      <c r="BV2" s="1" t="s">
        <v>72</v>
      </c>
      <c r="BW2" s="1" t="s">
        <v>73</v>
      </c>
      <c r="BX2" s="1" t="s">
        <v>74</v>
      </c>
      <c r="BY2" s="1" t="s">
        <v>75</v>
      </c>
      <c r="BZ2" s="1" t="s">
        <v>76</v>
      </c>
      <c r="CA2" s="1" t="s">
        <v>77</v>
      </c>
      <c r="CB2" s="1" t="s">
        <v>78</v>
      </c>
      <c r="CC2" s="1" t="s">
        <v>79</v>
      </c>
      <c r="CD2" s="1" t="s">
        <v>80</v>
      </c>
    </row>
    <row r="3" spans="2:82" ht="14.4" customHeight="1" x14ac:dyDescent="0.3">
      <c r="B3" s="2" t="s">
        <v>127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63905893.060000002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</row>
    <row r="4" spans="2:82" ht="14.4" customHeight="1" x14ac:dyDescent="0.3">
      <c r="B4" s="2" t="s">
        <v>128</v>
      </c>
      <c r="C4" s="3">
        <v>144127628.53</v>
      </c>
      <c r="D4" s="3">
        <v>72832821.530000001</v>
      </c>
      <c r="E4" s="3">
        <v>220961178.31999999</v>
      </c>
      <c r="F4" s="3">
        <v>220961178.31999999</v>
      </c>
      <c r="G4" s="3">
        <v>760515838.89999998</v>
      </c>
      <c r="H4" s="3">
        <v>63219838.899999999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v>0</v>
      </c>
      <c r="V4" s="3">
        <v>0</v>
      </c>
      <c r="W4" s="3">
        <v>1061698752.6900001</v>
      </c>
      <c r="X4" s="3">
        <v>81609291.530000001</v>
      </c>
      <c r="Y4" s="3">
        <v>1516867281.22</v>
      </c>
      <c r="Z4" s="3">
        <v>273012580.77999997</v>
      </c>
      <c r="AA4" s="3">
        <v>2201575745.4400001</v>
      </c>
      <c r="AB4" s="3">
        <v>161066882.00999999</v>
      </c>
      <c r="AC4" s="3"/>
      <c r="AD4" s="3"/>
      <c r="AE4" s="3"/>
      <c r="AF4" s="3"/>
      <c r="AG4" s="3">
        <v>204534731.22999999</v>
      </c>
      <c r="AH4" s="3">
        <v>35207575.479999997</v>
      </c>
      <c r="AI4" s="3"/>
      <c r="AJ4" s="3"/>
      <c r="AK4" s="3"/>
      <c r="AL4" s="3"/>
      <c r="AM4" s="3">
        <v>178677.29</v>
      </c>
      <c r="AN4" s="3">
        <v>178677.29</v>
      </c>
      <c r="AO4" s="3">
        <v>501263.49</v>
      </c>
      <c r="AP4" s="3">
        <v>501263.49</v>
      </c>
      <c r="AQ4" s="3"/>
      <c r="AR4" s="3"/>
      <c r="AS4" s="3">
        <v>70011725.799999997</v>
      </c>
      <c r="AT4" s="3">
        <v>48989494.920000002</v>
      </c>
      <c r="AU4" s="3">
        <v>13678354.51</v>
      </c>
      <c r="AV4" s="3">
        <v>12859789.960000001</v>
      </c>
      <c r="AW4" s="3"/>
      <c r="AX4" s="3"/>
      <c r="AY4" s="3">
        <v>306228245.99000001</v>
      </c>
      <c r="AZ4" s="3">
        <v>70333061.060000002</v>
      </c>
      <c r="BA4" s="3"/>
      <c r="BB4" s="3"/>
      <c r="BC4" s="3"/>
      <c r="BD4" s="3"/>
      <c r="BE4" s="3"/>
      <c r="BF4" s="3"/>
      <c r="BG4" s="3">
        <v>1010049854.29</v>
      </c>
      <c r="BH4" s="3">
        <v>198601934.5</v>
      </c>
      <c r="BI4" s="3">
        <v>61275301.170000002</v>
      </c>
      <c r="BJ4" s="3"/>
      <c r="BK4" s="3">
        <v>140327507.96000001</v>
      </c>
      <c r="BL4" s="3">
        <v>475099.58</v>
      </c>
      <c r="BM4" s="3"/>
      <c r="BN4" s="3"/>
      <c r="BO4" s="3">
        <v>220961178.31999999</v>
      </c>
      <c r="BP4" s="3"/>
      <c r="BQ4" s="3">
        <v>167875465.66</v>
      </c>
      <c r="BR4" s="3">
        <v>143806514.06</v>
      </c>
      <c r="BS4" s="3">
        <v>22370747</v>
      </c>
      <c r="BT4" s="3"/>
      <c r="BU4" s="3"/>
      <c r="BV4" s="3"/>
      <c r="BW4" s="3">
        <v>295581582.06999999</v>
      </c>
      <c r="BX4" s="3">
        <v>285908200.97000003</v>
      </c>
      <c r="BY4" s="3">
        <v>7954454.4100000001</v>
      </c>
      <c r="BZ4" s="3">
        <v>3317070</v>
      </c>
      <c r="CA4" s="3">
        <v>594583653.72000003</v>
      </c>
      <c r="CB4" s="3">
        <v>433269334.81999999</v>
      </c>
      <c r="CC4" s="3">
        <v>415466200.56999999</v>
      </c>
      <c r="CD4" s="3">
        <v>49650483.619999997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2022-02-09T14:50:19Z</dcterms:created>
  <dcterms:modified xsi:type="dcterms:W3CDTF">2022-05-10T06:01:45Z</dcterms:modified>
</cp:coreProperties>
</file>