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10\"/>
    </mc:Choice>
  </mc:AlternateContent>
  <xr:revisionPtr revIDLastSave="0" documentId="13_ncr:1_{8D3BBDE9-B3DD-4D83-B022-CDE9EA960890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Лист1!$A$15:$CI$36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2" i="1" l="1"/>
  <c r="E3" i="1"/>
  <c r="E2" i="1"/>
  <c r="E1" i="1"/>
  <c r="F1" i="1" s="1"/>
  <c r="E6" i="1" l="1"/>
  <c r="E36" i="1"/>
</calcChain>
</file>

<file path=xl/sharedStrings.xml><?xml version="1.0" encoding="utf-8"?>
<sst xmlns="http://schemas.openxmlformats.org/spreadsheetml/2006/main" count="168" uniqueCount="66">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</sst>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6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9" t="s">
        <v>49</v>
      </c>
    </row>
    <row r="4" spans="1:18" x14ac:dyDescent="0.3">
      <c r="A4" t="s">
        <v>50</v>
      </c>
      <c r="B4" s="19" t="s">
        <v>51</v>
      </c>
      <c r="D4" s="19" t="s">
        <v>52</v>
      </c>
      <c r="F4" s="19" t="s">
        <v>53</v>
      </c>
      <c r="G4" s="19" t="s">
        <v>54</v>
      </c>
      <c r="H4" s="20">
        <v>45566</v>
      </c>
      <c r="I4" s="19" t="s">
        <v>55</v>
      </c>
      <c r="J4" s="19" t="s">
        <v>56</v>
      </c>
      <c r="K4" s="19" t="s">
        <v>57</v>
      </c>
      <c r="N4">
        <v>0</v>
      </c>
      <c r="O4">
        <v>2</v>
      </c>
      <c r="P4" s="19" t="s">
        <v>58</v>
      </c>
      <c r="Q4" s="19" t="s">
        <v>59</v>
      </c>
      <c r="R4" s="20">
        <v>45567</v>
      </c>
    </row>
    <row r="5" spans="1:18" x14ac:dyDescent="0.3">
      <c r="A5" t="s">
        <v>62</v>
      </c>
    </row>
    <row r="6" spans="1:18" x14ac:dyDescent="0.3">
      <c r="A6" t="s">
        <v>63</v>
      </c>
      <c r="B6">
        <v>459</v>
      </c>
      <c r="C6" s="20">
        <v>45565</v>
      </c>
      <c r="D6">
        <v>380526</v>
      </c>
      <c r="E6">
        <v>1</v>
      </c>
      <c r="F6">
        <v>1</v>
      </c>
      <c r="G6">
        <v>0</v>
      </c>
      <c r="H6">
        <v>97273000000</v>
      </c>
    </row>
    <row r="7" spans="1:18" x14ac:dyDescent="0.3">
      <c r="A7" t="s">
        <v>64</v>
      </c>
      <c r="B7" s="20">
        <v>45567</v>
      </c>
      <c r="C7">
        <v>0</v>
      </c>
      <c r="D7">
        <v>1</v>
      </c>
      <c r="E7" t="b">
        <v>0</v>
      </c>
    </row>
    <row r="8" spans="1:18" x14ac:dyDescent="0.3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I59"/>
  <sheetViews>
    <sheetView showGridLines="0" tabSelected="1" workbookViewId="0">
      <pane xSplit="5" topLeftCell="F1" activePane="topRight" state="frozen"/>
      <selection activeCell="A5" sqref="A5"/>
      <selection pane="topRight" activeCell="CI15" sqref="CI15:CI35"/>
    </sheetView>
  </sheetViews>
  <sheetFormatPr defaultRowHeight="14.4" x14ac:dyDescent="0.3"/>
  <cols>
    <col min="1" max="1" width="2.6640625" customWidth="1"/>
    <col min="2" max="2" width="3.109375" hidden="1" customWidth="1"/>
    <col min="3" max="3" width="5.33203125" hidden="1" customWidth="1"/>
    <col min="4" max="4" width="4.6640625" hidden="1" customWidth="1"/>
    <col min="5" max="5" width="10.109375" customWidth="1"/>
    <col min="6" max="89" width="13.6640625" customWidth="1"/>
  </cols>
  <sheetData>
    <row r="1" spans="2:87" hidden="1" x14ac:dyDescent="0.3">
      <c r="E1">
        <f>_xlfn.SINGLE(ClDSOutBlOption_ReportDate)</f>
        <v>45566</v>
      </c>
      <c r="F1" t="str">
        <f>MID("00",1,2-LEN(DAY(E1)))&amp;DAY(E1)&amp;"."&amp;MID("00",1,2-LEN(MONTH(E1)))&amp;MONTH(E1)&amp;"."&amp;YEAR(E1)</f>
        <v>01.10.2024</v>
      </c>
      <c r="G1" t="e">
        <v>#NAME?</v>
      </c>
    </row>
    <row r="2" spans="2:87" hidden="1" x14ac:dyDescent="0.3">
      <c r="E2">
        <f>_xlfn.SINGLE(ClDSOutBlOption_ExecDate)</f>
        <v>45567</v>
      </c>
      <c r="F2">
        <f>_xlfn.SINGLE(CLSInSimple_MFO)</f>
        <v>380526</v>
      </c>
    </row>
    <row r="3" spans="2:87" hidden="1" x14ac:dyDescent="0.3">
      <c r="E3" t="e">
        <f>2+ROWS(ClDSOutBlSrcIndexRange)</f>
        <v>#NAME?</v>
      </c>
    </row>
    <row r="4" spans="2:87" hidden="1" x14ac:dyDescent="0.3"/>
    <row r="5" spans="2:87" ht="18" x14ac:dyDescent="0.35">
      <c r="E5" s="4" t="s">
        <v>0</v>
      </c>
    </row>
    <row r="6" spans="2:87" x14ac:dyDescent="0.3">
      <c r="E6" s="3" t="str">
        <f xml:space="preserve"> "станом на " &amp; F1 &amp; " року"</f>
        <v>станом на 01.10.2024 року</v>
      </c>
    </row>
    <row r="8" spans="2:87" x14ac:dyDescent="0.3">
      <c r="E8" t="s">
        <v>55</v>
      </c>
    </row>
    <row r="9" spans="2:87" x14ac:dyDescent="0.3">
      <c r="E9" s="14" t="s">
        <v>47</v>
      </c>
      <c r="F9" s="15">
        <v>380526</v>
      </c>
    </row>
    <row r="10" spans="2:87" x14ac:dyDescent="0.3">
      <c r="CI10" s="12" t="s">
        <v>46</v>
      </c>
    </row>
    <row r="11" spans="2:87" ht="21" customHeight="1" x14ac:dyDescent="0.3">
      <c r="E11" s="37" t="s">
        <v>1</v>
      </c>
      <c r="F11" s="40" t="s">
        <v>2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2"/>
      <c r="AB11" s="43" t="s">
        <v>3</v>
      </c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5"/>
      <c r="BL11" s="43" t="s">
        <v>4</v>
      </c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5"/>
      <c r="CF11" s="21" t="s">
        <v>5</v>
      </c>
      <c r="CG11" s="22"/>
      <c r="CH11" s="33" t="s">
        <v>48</v>
      </c>
      <c r="CI11" s="34"/>
    </row>
    <row r="12" spans="2:87" ht="96" customHeight="1" x14ac:dyDescent="0.3">
      <c r="E12" s="38"/>
      <c r="F12" s="25" t="s">
        <v>6</v>
      </c>
      <c r="G12" s="25"/>
      <c r="H12" s="26" t="s">
        <v>7</v>
      </c>
      <c r="I12" s="27"/>
      <c r="J12" s="26" t="s">
        <v>8</v>
      </c>
      <c r="K12" s="27"/>
      <c r="L12" s="26" t="s">
        <v>9</v>
      </c>
      <c r="M12" s="27"/>
      <c r="N12" s="31" t="s">
        <v>10</v>
      </c>
      <c r="O12" s="32"/>
      <c r="P12" s="31" t="s">
        <v>11</v>
      </c>
      <c r="Q12" s="32"/>
      <c r="R12" s="31" t="s">
        <v>12</v>
      </c>
      <c r="S12" s="32"/>
      <c r="T12" s="31" t="s">
        <v>13</v>
      </c>
      <c r="U12" s="32"/>
      <c r="V12" s="31" t="s">
        <v>14</v>
      </c>
      <c r="W12" s="32"/>
      <c r="X12" s="26" t="s">
        <v>15</v>
      </c>
      <c r="Y12" s="27"/>
      <c r="Z12" s="31" t="s">
        <v>16</v>
      </c>
      <c r="AA12" s="32"/>
      <c r="AB12" s="31" t="s">
        <v>17</v>
      </c>
      <c r="AC12" s="32"/>
      <c r="AD12" s="31" t="s">
        <v>18</v>
      </c>
      <c r="AE12" s="32"/>
      <c r="AF12" s="31" t="s">
        <v>19</v>
      </c>
      <c r="AG12" s="32"/>
      <c r="AH12" s="26" t="s">
        <v>20</v>
      </c>
      <c r="AI12" s="27"/>
      <c r="AJ12" s="31" t="s">
        <v>21</v>
      </c>
      <c r="AK12" s="32"/>
      <c r="AL12" s="31" t="s">
        <v>22</v>
      </c>
      <c r="AM12" s="32"/>
      <c r="AN12" s="26" t="s">
        <v>23</v>
      </c>
      <c r="AO12" s="27"/>
      <c r="AP12" s="31" t="s">
        <v>24</v>
      </c>
      <c r="AQ12" s="32"/>
      <c r="AR12" s="26" t="s">
        <v>25</v>
      </c>
      <c r="AS12" s="27"/>
      <c r="AT12" s="26" t="s">
        <v>26</v>
      </c>
      <c r="AU12" s="27"/>
      <c r="AV12" s="26" t="s">
        <v>27</v>
      </c>
      <c r="AW12" s="27"/>
      <c r="AX12" s="31" t="s">
        <v>28</v>
      </c>
      <c r="AY12" s="32"/>
      <c r="AZ12" s="26" t="s">
        <v>29</v>
      </c>
      <c r="BA12" s="27"/>
      <c r="BB12" s="31" t="s">
        <v>30</v>
      </c>
      <c r="BC12" s="32"/>
      <c r="BD12" s="26" t="s">
        <v>31</v>
      </c>
      <c r="BE12" s="27"/>
      <c r="BF12" s="31" t="s">
        <v>32</v>
      </c>
      <c r="BG12" s="32"/>
      <c r="BH12" s="26" t="s">
        <v>33</v>
      </c>
      <c r="BI12" s="27"/>
      <c r="BJ12" s="28" t="s">
        <v>34</v>
      </c>
      <c r="BK12" s="29"/>
      <c r="BL12" s="30" t="s">
        <v>35</v>
      </c>
      <c r="BM12" s="30"/>
      <c r="BN12" s="25" t="s">
        <v>36</v>
      </c>
      <c r="BO12" s="25"/>
      <c r="BP12" s="25" t="s">
        <v>37</v>
      </c>
      <c r="BQ12" s="25"/>
      <c r="BR12" s="30" t="s">
        <v>38</v>
      </c>
      <c r="BS12" s="30"/>
      <c r="BT12" s="25" t="s">
        <v>19</v>
      </c>
      <c r="BU12" s="25"/>
      <c r="BV12" s="25" t="s">
        <v>39</v>
      </c>
      <c r="BW12" s="25"/>
      <c r="BX12" s="25" t="s">
        <v>40</v>
      </c>
      <c r="BY12" s="25"/>
      <c r="BZ12" s="25" t="s">
        <v>41</v>
      </c>
      <c r="CA12" s="25"/>
      <c r="CB12" s="30" t="s">
        <v>42</v>
      </c>
      <c r="CC12" s="30"/>
      <c r="CD12" s="25" t="s">
        <v>43</v>
      </c>
      <c r="CE12" s="25"/>
      <c r="CF12" s="23"/>
      <c r="CG12" s="24"/>
      <c r="CH12" s="35"/>
      <c r="CI12" s="36"/>
    </row>
    <row r="13" spans="2:87" ht="25.5" customHeight="1" x14ac:dyDescent="0.3">
      <c r="E13" s="39"/>
      <c r="F13" s="5" t="s">
        <v>44</v>
      </c>
      <c r="G13" s="5" t="s">
        <v>45</v>
      </c>
      <c r="H13" s="5" t="s">
        <v>44</v>
      </c>
      <c r="I13" s="6" t="s">
        <v>45</v>
      </c>
      <c r="J13" s="7" t="s">
        <v>44</v>
      </c>
      <c r="K13" s="7" t="s">
        <v>45</v>
      </c>
      <c r="L13" s="6" t="s">
        <v>44</v>
      </c>
      <c r="M13" s="6" t="s">
        <v>45</v>
      </c>
      <c r="N13" s="6" t="s">
        <v>44</v>
      </c>
      <c r="O13" s="6" t="s">
        <v>45</v>
      </c>
      <c r="P13" s="5" t="s">
        <v>44</v>
      </c>
      <c r="Q13" s="5" t="s">
        <v>45</v>
      </c>
      <c r="R13" s="5" t="s">
        <v>44</v>
      </c>
      <c r="S13" s="5" t="s">
        <v>45</v>
      </c>
      <c r="T13" s="5" t="s">
        <v>44</v>
      </c>
      <c r="U13" s="5" t="s">
        <v>45</v>
      </c>
      <c r="V13" s="5" t="s">
        <v>44</v>
      </c>
      <c r="W13" s="5" t="s">
        <v>45</v>
      </c>
      <c r="X13" s="5" t="s">
        <v>44</v>
      </c>
      <c r="Y13" s="5" t="s">
        <v>45</v>
      </c>
      <c r="Z13" s="5" t="s">
        <v>44</v>
      </c>
      <c r="AA13" s="5" t="s">
        <v>45</v>
      </c>
      <c r="AB13" s="5" t="s">
        <v>44</v>
      </c>
      <c r="AC13" s="5" t="s">
        <v>45</v>
      </c>
      <c r="AD13" s="5" t="s">
        <v>44</v>
      </c>
      <c r="AE13" s="5" t="s">
        <v>45</v>
      </c>
      <c r="AF13" s="5" t="s">
        <v>44</v>
      </c>
      <c r="AG13" s="5" t="s">
        <v>45</v>
      </c>
      <c r="AH13" s="5" t="s">
        <v>44</v>
      </c>
      <c r="AI13" s="5" t="s">
        <v>45</v>
      </c>
      <c r="AJ13" s="5" t="s">
        <v>44</v>
      </c>
      <c r="AK13" s="5" t="s">
        <v>45</v>
      </c>
      <c r="AL13" s="5" t="s">
        <v>44</v>
      </c>
      <c r="AM13" s="5" t="s">
        <v>45</v>
      </c>
      <c r="AN13" s="5" t="s">
        <v>44</v>
      </c>
      <c r="AO13" s="5" t="s">
        <v>45</v>
      </c>
      <c r="AP13" s="5" t="s">
        <v>44</v>
      </c>
      <c r="AQ13" s="5" t="s">
        <v>45</v>
      </c>
      <c r="AR13" s="5" t="s">
        <v>44</v>
      </c>
      <c r="AS13" s="5" t="s">
        <v>45</v>
      </c>
      <c r="AT13" s="5" t="s">
        <v>44</v>
      </c>
      <c r="AU13" s="5" t="s">
        <v>45</v>
      </c>
      <c r="AV13" s="5" t="s">
        <v>44</v>
      </c>
      <c r="AW13" s="5" t="s">
        <v>45</v>
      </c>
      <c r="AX13" s="5" t="s">
        <v>44</v>
      </c>
      <c r="AY13" s="5" t="s">
        <v>45</v>
      </c>
      <c r="AZ13" s="5" t="s">
        <v>44</v>
      </c>
      <c r="BA13" s="5" t="s">
        <v>45</v>
      </c>
      <c r="BB13" s="5" t="s">
        <v>44</v>
      </c>
      <c r="BC13" s="5" t="s">
        <v>45</v>
      </c>
      <c r="BD13" s="8" t="s">
        <v>44</v>
      </c>
      <c r="BE13" s="8" t="s">
        <v>45</v>
      </c>
      <c r="BF13" s="5" t="s">
        <v>44</v>
      </c>
      <c r="BG13" s="5" t="s">
        <v>45</v>
      </c>
      <c r="BH13" s="5" t="s">
        <v>44</v>
      </c>
      <c r="BI13" s="5" t="s">
        <v>45</v>
      </c>
      <c r="BJ13" s="5" t="s">
        <v>44</v>
      </c>
      <c r="BK13" s="5" t="s">
        <v>45</v>
      </c>
      <c r="BL13" s="5" t="s">
        <v>44</v>
      </c>
      <c r="BM13" s="5" t="s">
        <v>45</v>
      </c>
      <c r="BN13" s="5" t="s">
        <v>44</v>
      </c>
      <c r="BO13" s="5" t="s">
        <v>45</v>
      </c>
      <c r="BP13" s="5" t="s">
        <v>44</v>
      </c>
      <c r="BQ13" s="5" t="s">
        <v>45</v>
      </c>
      <c r="BR13" s="8" t="s">
        <v>44</v>
      </c>
      <c r="BS13" s="8" t="s">
        <v>45</v>
      </c>
      <c r="BT13" s="5" t="s">
        <v>44</v>
      </c>
      <c r="BU13" s="5" t="s">
        <v>45</v>
      </c>
      <c r="BV13" s="5" t="s">
        <v>44</v>
      </c>
      <c r="BW13" s="5" t="s">
        <v>45</v>
      </c>
      <c r="BX13" s="5" t="s">
        <v>44</v>
      </c>
      <c r="BY13" s="5" t="s">
        <v>45</v>
      </c>
      <c r="BZ13" s="5" t="s">
        <v>44</v>
      </c>
      <c r="CA13" s="5" t="s">
        <v>45</v>
      </c>
      <c r="CB13" s="5" t="s">
        <v>44</v>
      </c>
      <c r="CC13" s="5" t="s">
        <v>45</v>
      </c>
      <c r="CD13" s="5" t="s">
        <v>44</v>
      </c>
      <c r="CE13" s="5" t="s">
        <v>45</v>
      </c>
      <c r="CF13" s="10" t="s">
        <v>44</v>
      </c>
      <c r="CG13" s="10" t="s">
        <v>45</v>
      </c>
      <c r="CH13" s="10" t="s">
        <v>44</v>
      </c>
      <c r="CI13" s="10" t="s">
        <v>45</v>
      </c>
    </row>
    <row r="14" spans="2:87" ht="12.75" customHeight="1" x14ac:dyDescent="0.3">
      <c r="E14" s="9"/>
      <c r="F14" s="9">
        <v>3</v>
      </c>
      <c r="G14" s="9">
        <v>4</v>
      </c>
      <c r="H14" s="9">
        <v>5</v>
      </c>
      <c r="I14" s="9">
        <v>6</v>
      </c>
      <c r="J14" s="9">
        <v>7</v>
      </c>
      <c r="K14" s="9">
        <v>8</v>
      </c>
      <c r="L14" s="9">
        <v>9</v>
      </c>
      <c r="M14" s="9">
        <v>10</v>
      </c>
      <c r="N14" s="9">
        <v>11</v>
      </c>
      <c r="O14" s="9">
        <v>12</v>
      </c>
      <c r="P14" s="9">
        <v>13</v>
      </c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9">
        <v>21</v>
      </c>
      <c r="Y14" s="9">
        <v>22</v>
      </c>
      <c r="Z14" s="9">
        <v>23</v>
      </c>
      <c r="AA14" s="9">
        <v>24</v>
      </c>
      <c r="AB14" s="9">
        <v>25</v>
      </c>
      <c r="AC14" s="9">
        <v>26</v>
      </c>
      <c r="AD14" s="9">
        <v>27</v>
      </c>
      <c r="AE14" s="9">
        <v>28</v>
      </c>
      <c r="AF14" s="9">
        <v>29</v>
      </c>
      <c r="AG14" s="9">
        <v>30</v>
      </c>
      <c r="AH14" s="9">
        <v>31</v>
      </c>
      <c r="AI14" s="9">
        <v>32</v>
      </c>
      <c r="AJ14" s="9">
        <v>33</v>
      </c>
      <c r="AK14" s="9">
        <v>34</v>
      </c>
      <c r="AL14" s="9">
        <v>35</v>
      </c>
      <c r="AM14" s="9">
        <v>36</v>
      </c>
      <c r="AN14" s="9">
        <v>37</v>
      </c>
      <c r="AO14" s="9">
        <v>38</v>
      </c>
      <c r="AP14" s="9">
        <v>39</v>
      </c>
      <c r="AQ14" s="9">
        <v>40</v>
      </c>
      <c r="AR14" s="9">
        <v>41</v>
      </c>
      <c r="AS14" s="9">
        <v>42</v>
      </c>
      <c r="AT14" s="9">
        <v>43</v>
      </c>
      <c r="AU14" s="9">
        <v>44</v>
      </c>
      <c r="AV14" s="9">
        <v>45</v>
      </c>
      <c r="AW14" s="9">
        <v>46</v>
      </c>
      <c r="AX14" s="9">
        <v>47</v>
      </c>
      <c r="AY14" s="9">
        <v>48</v>
      </c>
      <c r="AZ14" s="9">
        <v>49</v>
      </c>
      <c r="BA14" s="9">
        <v>50</v>
      </c>
      <c r="BB14" s="9">
        <v>51</v>
      </c>
      <c r="BC14" s="9">
        <v>52</v>
      </c>
      <c r="BD14" s="9">
        <v>53</v>
      </c>
      <c r="BE14" s="9">
        <v>54</v>
      </c>
      <c r="BF14" s="9">
        <v>55</v>
      </c>
      <c r="BG14" s="9">
        <v>56</v>
      </c>
      <c r="BH14" s="9">
        <v>57</v>
      </c>
      <c r="BI14" s="9">
        <v>58</v>
      </c>
      <c r="BJ14" s="9">
        <v>59</v>
      </c>
      <c r="BK14" s="9">
        <v>60</v>
      </c>
      <c r="BL14" s="9">
        <v>61</v>
      </c>
      <c r="BM14" s="9">
        <v>62</v>
      </c>
      <c r="BN14" s="9">
        <v>63</v>
      </c>
      <c r="BO14" s="9">
        <v>64</v>
      </c>
      <c r="BP14" s="9">
        <v>65</v>
      </c>
      <c r="BQ14" s="9">
        <v>66</v>
      </c>
      <c r="BR14" s="9">
        <v>67</v>
      </c>
      <c r="BS14" s="9">
        <v>68</v>
      </c>
      <c r="BT14" s="9">
        <v>69</v>
      </c>
      <c r="BU14" s="9">
        <v>70</v>
      </c>
      <c r="BV14" s="9">
        <v>71</v>
      </c>
      <c r="BW14" s="9">
        <v>72</v>
      </c>
      <c r="BX14" s="9">
        <v>73</v>
      </c>
      <c r="BY14" s="9">
        <v>74</v>
      </c>
      <c r="BZ14" s="9">
        <v>75</v>
      </c>
      <c r="CA14" s="9">
        <v>76</v>
      </c>
      <c r="CB14" s="9">
        <v>77</v>
      </c>
      <c r="CC14" s="9">
        <v>78</v>
      </c>
      <c r="CD14" s="9">
        <v>79</v>
      </c>
      <c r="CE14" s="9">
        <v>80</v>
      </c>
      <c r="CF14" s="11">
        <v>81</v>
      </c>
      <c r="CG14" s="11">
        <v>82</v>
      </c>
      <c r="CH14" s="16">
        <v>83</v>
      </c>
      <c r="CI14" s="16">
        <v>84</v>
      </c>
    </row>
    <row r="15" spans="2:87" ht="14.4" customHeight="1" x14ac:dyDescent="0.3">
      <c r="B15" s="2">
        <v>45535</v>
      </c>
      <c r="C15" s="1" t="s">
        <v>60</v>
      </c>
      <c r="D15" s="2">
        <v>45536</v>
      </c>
      <c r="E15" s="13">
        <f t="shared" ref="E15:E36" si="0">IF(C15="1",$F$1,D15)</f>
        <v>45536</v>
      </c>
      <c r="F15" s="18">
        <v>239511940.49000001</v>
      </c>
      <c r="G15" s="18">
        <v>152330744.69</v>
      </c>
      <c r="H15" s="18">
        <v>552146958.33000004</v>
      </c>
      <c r="I15" s="18">
        <v>0</v>
      </c>
      <c r="J15" s="18">
        <v>3947214166.77</v>
      </c>
      <c r="K15" s="18">
        <v>4570450</v>
      </c>
      <c r="L15" s="18"/>
      <c r="M15" s="18">
        <v>0</v>
      </c>
      <c r="N15" s="18">
        <v>2058000000</v>
      </c>
      <c r="O15" s="18">
        <v>0</v>
      </c>
      <c r="P15" s="18"/>
      <c r="Q15" s="18">
        <v>0</v>
      </c>
      <c r="R15" s="18">
        <v>124575276.65000001</v>
      </c>
      <c r="S15" s="18">
        <v>124575276.65000001</v>
      </c>
      <c r="T15" s="18"/>
      <c r="U15" s="18"/>
      <c r="V15" s="18"/>
      <c r="W15" s="18"/>
      <c r="X15" s="18">
        <v>823444806.77999997</v>
      </c>
      <c r="Y15" s="18">
        <v>0</v>
      </c>
      <c r="Z15" s="18">
        <v>6098003535.46</v>
      </c>
      <c r="AA15" s="18">
        <v>281476471.33999997</v>
      </c>
      <c r="AB15" s="18">
        <v>149789172.25</v>
      </c>
      <c r="AC15" s="18">
        <v>40697977.340000004</v>
      </c>
      <c r="AD15" s="18">
        <v>2031054528.3199999</v>
      </c>
      <c r="AE15" s="18">
        <v>109158458.65000001</v>
      </c>
      <c r="AF15" s="18"/>
      <c r="AG15" s="18"/>
      <c r="AH15" s="18"/>
      <c r="AI15" s="18"/>
      <c r="AJ15" s="18">
        <v>221974924.11000001</v>
      </c>
      <c r="AK15" s="18">
        <v>22759169.989999998</v>
      </c>
      <c r="AL15" s="18"/>
      <c r="AM15" s="18"/>
      <c r="AN15" s="18"/>
      <c r="AO15" s="18"/>
      <c r="AP15" s="18"/>
      <c r="AQ15" s="18"/>
      <c r="AR15" s="18">
        <v>794404.01</v>
      </c>
      <c r="AS15" s="18">
        <v>775994.79</v>
      </c>
      <c r="AT15" s="18"/>
      <c r="AU15" s="18"/>
      <c r="AV15" s="18">
        <v>122546891.98999999</v>
      </c>
      <c r="AW15" s="18">
        <v>17286411.629999999</v>
      </c>
      <c r="AX15" s="18">
        <v>84834983.290000007</v>
      </c>
      <c r="AY15" s="18">
        <v>73475923.549999997</v>
      </c>
      <c r="AZ15" s="18">
        <v>45589202.68</v>
      </c>
      <c r="BA15" s="18">
        <v>45589202.68</v>
      </c>
      <c r="BB15" s="18">
        <v>77152418.219999999</v>
      </c>
      <c r="BC15" s="18">
        <v>58057734.689999998</v>
      </c>
      <c r="BD15" s="18"/>
      <c r="BE15" s="18"/>
      <c r="BF15" s="18"/>
      <c r="BG15" s="18"/>
      <c r="BH15" s="18"/>
      <c r="BI15" s="18"/>
      <c r="BJ15" s="18">
        <v>2365555333.4000001</v>
      </c>
      <c r="BK15" s="18">
        <v>362084676.35000002</v>
      </c>
      <c r="BL15" s="18">
        <v>13237711.91</v>
      </c>
      <c r="BM15" s="18"/>
      <c r="BN15" s="18">
        <v>25988670.170000002</v>
      </c>
      <c r="BO15" s="18">
        <v>231295.62</v>
      </c>
      <c r="BP15" s="18"/>
      <c r="BQ15" s="18"/>
      <c r="BR15" s="18"/>
      <c r="BS15" s="18"/>
      <c r="BT15" s="18">
        <v>466728887.60000002</v>
      </c>
      <c r="BU15" s="18">
        <v>409398797.18000001</v>
      </c>
      <c r="BV15" s="18">
        <v>24913780.890000001</v>
      </c>
      <c r="BW15" s="18">
        <v>70023.17</v>
      </c>
      <c r="BX15" s="18">
        <v>206066669.38</v>
      </c>
      <c r="BY15" s="18"/>
      <c r="BZ15" s="18">
        <v>189985147.31999999</v>
      </c>
      <c r="CA15" s="18">
        <v>189869850</v>
      </c>
      <c r="CB15" s="18">
        <v>34791127.409999996</v>
      </c>
      <c r="CC15" s="18">
        <v>2822307.37</v>
      </c>
      <c r="CD15" s="18">
        <v>961711994.67999995</v>
      </c>
      <c r="CE15" s="18">
        <v>602392273.34000003</v>
      </c>
      <c r="CF15" s="18">
        <v>1403843338.72</v>
      </c>
      <c r="CG15" s="18">
        <v>90521169.090000004</v>
      </c>
      <c r="CH15" s="17">
        <v>434.37920000000003</v>
      </c>
      <c r="CI15" s="17">
        <v>310.95100000000002</v>
      </c>
    </row>
    <row r="16" spans="2:87" ht="14.4" customHeight="1" x14ac:dyDescent="0.3">
      <c r="B16" s="2">
        <v>45537</v>
      </c>
      <c r="C16" s="1" t="s">
        <v>60</v>
      </c>
      <c r="D16" s="2">
        <v>45538</v>
      </c>
      <c r="E16" s="13">
        <f t="shared" si="0"/>
        <v>45538</v>
      </c>
      <c r="F16" s="18">
        <v>228119773.56</v>
      </c>
      <c r="G16" s="18">
        <v>150545279.06</v>
      </c>
      <c r="H16" s="18">
        <v>397371860.45999998</v>
      </c>
      <c r="I16" s="18">
        <v>0</v>
      </c>
      <c r="J16" s="18">
        <v>3946758654.27</v>
      </c>
      <c r="K16" s="18">
        <v>4550180</v>
      </c>
      <c r="L16" s="18"/>
      <c r="M16" s="18">
        <v>0</v>
      </c>
      <c r="N16" s="18">
        <v>2169000000</v>
      </c>
      <c r="O16" s="18">
        <v>0</v>
      </c>
      <c r="P16" s="18"/>
      <c r="Q16" s="18">
        <v>0</v>
      </c>
      <c r="R16" s="18">
        <v>124179382.89</v>
      </c>
      <c r="S16" s="18">
        <v>124179382.89</v>
      </c>
      <c r="T16" s="18"/>
      <c r="U16" s="18"/>
      <c r="V16" s="18"/>
      <c r="W16" s="18"/>
      <c r="X16" s="18">
        <v>823444806.77999997</v>
      </c>
      <c r="Y16" s="18">
        <v>0</v>
      </c>
      <c r="Z16" s="18">
        <v>6041984864.3999996</v>
      </c>
      <c r="AA16" s="18">
        <v>279274841.94999999</v>
      </c>
      <c r="AB16" s="18">
        <v>129890891.34</v>
      </c>
      <c r="AC16" s="18">
        <v>41041000.810000002</v>
      </c>
      <c r="AD16" s="18">
        <v>2011069880.71</v>
      </c>
      <c r="AE16" s="18">
        <v>105990745.22</v>
      </c>
      <c r="AF16" s="18"/>
      <c r="AG16" s="18"/>
      <c r="AH16" s="18"/>
      <c r="AI16" s="18"/>
      <c r="AJ16" s="18">
        <v>214282595.19</v>
      </c>
      <c r="AK16" s="18">
        <v>23696420.59</v>
      </c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>
        <v>105868921.43000001</v>
      </c>
      <c r="AW16" s="18">
        <v>12697604.24</v>
      </c>
      <c r="AX16" s="18">
        <v>49739366.090000004</v>
      </c>
      <c r="AY16" s="18">
        <v>41089588.039999999</v>
      </c>
      <c r="AZ16" s="18">
        <v>323597899.75</v>
      </c>
      <c r="BA16" s="18">
        <v>195821998.56</v>
      </c>
      <c r="BB16" s="18">
        <v>49243709.299999997</v>
      </c>
      <c r="BC16" s="18">
        <v>42005127.310000002</v>
      </c>
      <c r="BD16" s="18"/>
      <c r="BE16" s="18"/>
      <c r="BF16" s="18"/>
      <c r="BG16" s="18"/>
      <c r="BH16" s="18"/>
      <c r="BI16" s="18"/>
      <c r="BJ16" s="18">
        <v>2500980884.8899999</v>
      </c>
      <c r="BK16" s="18">
        <v>456645028.11000001</v>
      </c>
      <c r="BL16" s="18">
        <v>12059368.66</v>
      </c>
      <c r="BM16" s="18"/>
      <c r="BN16" s="18">
        <v>22344626.91</v>
      </c>
      <c r="BO16" s="18"/>
      <c r="BP16" s="18"/>
      <c r="BQ16" s="18"/>
      <c r="BR16" s="18"/>
      <c r="BS16" s="18"/>
      <c r="BT16" s="18">
        <v>574534810.84000003</v>
      </c>
      <c r="BU16" s="18">
        <v>530551222.85000002</v>
      </c>
      <c r="BV16" s="18">
        <v>30670513.390000001</v>
      </c>
      <c r="BW16" s="18">
        <v>69800.639999999999</v>
      </c>
      <c r="BX16" s="18">
        <v>206066669.38</v>
      </c>
      <c r="BY16" s="18"/>
      <c r="BZ16" s="18">
        <v>324635279.25</v>
      </c>
      <c r="CA16" s="18">
        <v>186412457.88999999</v>
      </c>
      <c r="CB16" s="18">
        <v>34457520.420000002</v>
      </c>
      <c r="CC16" s="18">
        <v>6936135.0300000003</v>
      </c>
      <c r="CD16" s="18">
        <v>1204768788.8499999</v>
      </c>
      <c r="CE16" s="18">
        <v>723969616.40999997</v>
      </c>
      <c r="CF16" s="18">
        <v>1296212096.04</v>
      </c>
      <c r="CG16" s="18">
        <v>114161257.03</v>
      </c>
      <c r="CH16" s="17">
        <v>466.12630000000001</v>
      </c>
      <c r="CI16" s="17">
        <v>244.6319</v>
      </c>
    </row>
    <row r="17" spans="2:87" ht="14.4" customHeight="1" x14ac:dyDescent="0.3">
      <c r="B17" s="2">
        <v>45538</v>
      </c>
      <c r="C17" s="1" t="s">
        <v>60</v>
      </c>
      <c r="D17" s="2">
        <v>45539</v>
      </c>
      <c r="E17" s="13">
        <f t="shared" si="0"/>
        <v>45539</v>
      </c>
      <c r="F17" s="18">
        <v>230095043.41</v>
      </c>
      <c r="G17" s="18">
        <v>150790537.61000001</v>
      </c>
      <c r="H17" s="18">
        <v>488289645.23000002</v>
      </c>
      <c r="I17" s="18">
        <v>0</v>
      </c>
      <c r="J17" s="18">
        <v>3956625273.77</v>
      </c>
      <c r="K17" s="18">
        <v>4546220</v>
      </c>
      <c r="L17" s="18"/>
      <c r="M17" s="18">
        <v>0</v>
      </c>
      <c r="N17" s="18">
        <v>2169000000</v>
      </c>
      <c r="O17" s="18">
        <v>0</v>
      </c>
      <c r="P17" s="18"/>
      <c r="Q17" s="18">
        <v>0</v>
      </c>
      <c r="R17" s="18">
        <v>124295519.79000001</v>
      </c>
      <c r="S17" s="18">
        <v>124295519.79000001</v>
      </c>
      <c r="T17" s="18"/>
      <c r="U17" s="18"/>
      <c r="V17" s="18"/>
      <c r="W17" s="18"/>
      <c r="X17" s="18">
        <v>823444806.77999997</v>
      </c>
      <c r="Y17" s="18">
        <v>0</v>
      </c>
      <c r="Z17" s="18">
        <v>6144860675.4200001</v>
      </c>
      <c r="AA17" s="18">
        <v>279632277.39999998</v>
      </c>
      <c r="AB17" s="18">
        <v>128402419.09</v>
      </c>
      <c r="AC17" s="18">
        <v>40973907.350000001</v>
      </c>
      <c r="AD17" s="18">
        <v>2033247096.76</v>
      </c>
      <c r="AE17" s="18">
        <v>106736554.72</v>
      </c>
      <c r="AF17" s="18"/>
      <c r="AG17" s="18"/>
      <c r="AH17" s="18">
        <v>6000</v>
      </c>
      <c r="AI17" s="18"/>
      <c r="AJ17" s="18">
        <v>213878761.84</v>
      </c>
      <c r="AK17" s="18">
        <v>23704666.399999999</v>
      </c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>
        <v>106180279.23</v>
      </c>
      <c r="AW17" s="18">
        <v>12706903.039999999</v>
      </c>
      <c r="AX17" s="18">
        <v>44912818.090000004</v>
      </c>
      <c r="AY17" s="18">
        <v>38024992.5</v>
      </c>
      <c r="AZ17" s="18">
        <v>150073579.55000001</v>
      </c>
      <c r="BA17" s="18">
        <v>150012826.08000001</v>
      </c>
      <c r="BB17" s="18">
        <v>90843318.370000005</v>
      </c>
      <c r="BC17" s="18">
        <v>75658386.709999993</v>
      </c>
      <c r="BD17" s="18"/>
      <c r="BE17" s="18"/>
      <c r="BF17" s="18"/>
      <c r="BG17" s="18"/>
      <c r="BH17" s="18"/>
      <c r="BI17" s="18"/>
      <c r="BJ17" s="18">
        <v>2380569745.1599998</v>
      </c>
      <c r="BK17" s="18">
        <v>442116273.23000002</v>
      </c>
      <c r="BL17" s="18">
        <v>11211268.960000001</v>
      </c>
      <c r="BM17" s="18"/>
      <c r="BN17" s="18">
        <v>21139075.32</v>
      </c>
      <c r="BO17" s="18"/>
      <c r="BP17" s="18"/>
      <c r="BQ17" s="18"/>
      <c r="BR17" s="18"/>
      <c r="BS17" s="18"/>
      <c r="BT17" s="18">
        <v>264844151.16999999</v>
      </c>
      <c r="BU17" s="18">
        <v>224667129.97</v>
      </c>
      <c r="BV17" s="18">
        <v>31219066.670000002</v>
      </c>
      <c r="BW17" s="18">
        <v>69865.919999999998</v>
      </c>
      <c r="BX17" s="18">
        <v>206066669.38</v>
      </c>
      <c r="BY17" s="18"/>
      <c r="BZ17" s="18">
        <v>437922458.66000003</v>
      </c>
      <c r="CA17" s="18">
        <v>437709682.45999998</v>
      </c>
      <c r="CB17" s="18">
        <v>27624629.379999999</v>
      </c>
      <c r="CC17" s="18">
        <v>4027977.98</v>
      </c>
      <c r="CD17" s="18">
        <v>1000027319.54</v>
      </c>
      <c r="CE17" s="18">
        <v>666474656.33000004</v>
      </c>
      <c r="CF17" s="18">
        <v>1380542425.6199999</v>
      </c>
      <c r="CG17" s="18">
        <v>110529068.31</v>
      </c>
      <c r="CH17" s="17">
        <v>445.10480000000001</v>
      </c>
      <c r="CI17" s="17">
        <v>252.99430000000001</v>
      </c>
    </row>
    <row r="18" spans="2:87" ht="14.4" customHeight="1" x14ac:dyDescent="0.3">
      <c r="B18" s="2">
        <v>45539</v>
      </c>
      <c r="C18" s="1" t="s">
        <v>60</v>
      </c>
      <c r="D18" s="2">
        <v>45540</v>
      </c>
      <c r="E18" s="13">
        <f t="shared" si="0"/>
        <v>45540</v>
      </c>
      <c r="F18" s="18">
        <v>235440295.91999999</v>
      </c>
      <c r="G18" s="18">
        <v>141857982.52000001</v>
      </c>
      <c r="H18" s="18">
        <v>347850476.75</v>
      </c>
      <c r="I18" s="18">
        <v>0</v>
      </c>
      <c r="J18" s="18">
        <v>3993689033.77</v>
      </c>
      <c r="K18" s="18">
        <v>4554310</v>
      </c>
      <c r="L18" s="18"/>
      <c r="M18" s="18">
        <v>0</v>
      </c>
      <c r="N18" s="18">
        <v>2115000000</v>
      </c>
      <c r="O18" s="18">
        <v>0</v>
      </c>
      <c r="P18" s="18"/>
      <c r="Q18" s="18">
        <v>0</v>
      </c>
      <c r="R18" s="18">
        <v>124798779.7</v>
      </c>
      <c r="S18" s="18">
        <v>124798779.7</v>
      </c>
      <c r="T18" s="18"/>
      <c r="U18" s="18"/>
      <c r="V18" s="18"/>
      <c r="W18" s="18"/>
      <c r="X18" s="18">
        <v>823444806.77999997</v>
      </c>
      <c r="Y18" s="18">
        <v>0</v>
      </c>
      <c r="Z18" s="18">
        <v>5993333779.3599997</v>
      </c>
      <c r="AA18" s="18">
        <v>271211072.22000003</v>
      </c>
      <c r="AB18" s="18">
        <v>123317381.39</v>
      </c>
      <c r="AC18" s="18">
        <v>37125422.579999998</v>
      </c>
      <c r="AD18" s="18">
        <v>1981340474.78</v>
      </c>
      <c r="AE18" s="18">
        <v>107424148.48999999</v>
      </c>
      <c r="AF18" s="18"/>
      <c r="AG18" s="18"/>
      <c r="AH18" s="18"/>
      <c r="AI18" s="18"/>
      <c r="AJ18" s="18">
        <v>220887664.80000001</v>
      </c>
      <c r="AK18" s="18">
        <v>23783168.289999999</v>
      </c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>
        <v>103510699.87</v>
      </c>
      <c r="AW18" s="18">
        <v>12755116.449999999</v>
      </c>
      <c r="AX18" s="18">
        <v>44475879.020000003</v>
      </c>
      <c r="AY18" s="18">
        <v>38062227.049999997</v>
      </c>
      <c r="AZ18" s="18">
        <v>22884394.699999999</v>
      </c>
      <c r="BA18" s="18">
        <v>22783917.600000001</v>
      </c>
      <c r="BB18" s="18">
        <v>98396735.120000005</v>
      </c>
      <c r="BC18" s="18">
        <v>84901624.219999999</v>
      </c>
      <c r="BD18" s="18"/>
      <c r="BE18" s="18"/>
      <c r="BF18" s="18"/>
      <c r="BG18" s="18"/>
      <c r="BH18" s="18"/>
      <c r="BI18" s="18"/>
      <c r="BJ18" s="18">
        <v>2194287957.3600001</v>
      </c>
      <c r="BK18" s="18">
        <v>320382916.56</v>
      </c>
      <c r="BL18" s="18">
        <v>10736950.41</v>
      </c>
      <c r="BM18" s="18"/>
      <c r="BN18" s="18">
        <v>19577332.879999999</v>
      </c>
      <c r="BO18" s="18"/>
      <c r="BP18" s="18"/>
      <c r="BQ18" s="18"/>
      <c r="BR18" s="18"/>
      <c r="BS18" s="18"/>
      <c r="BT18" s="18">
        <v>505298539.61000001</v>
      </c>
      <c r="BU18" s="18">
        <v>466208847.76999998</v>
      </c>
      <c r="BV18" s="18">
        <v>32452253.550000001</v>
      </c>
      <c r="BW18" s="18">
        <v>70148.800000000003</v>
      </c>
      <c r="BX18" s="18">
        <v>206066669.38</v>
      </c>
      <c r="BY18" s="18"/>
      <c r="BZ18" s="18">
        <v>105399403.73999999</v>
      </c>
      <c r="CA18" s="18">
        <v>105299550</v>
      </c>
      <c r="CB18" s="18">
        <v>25897420.359999999</v>
      </c>
      <c r="CC18" s="18">
        <v>3377047.38</v>
      </c>
      <c r="CD18" s="18">
        <v>905428569.92999995</v>
      </c>
      <c r="CE18" s="18">
        <v>574955593.95000005</v>
      </c>
      <c r="CF18" s="18">
        <v>1288859387.4300001</v>
      </c>
      <c r="CG18" s="18">
        <v>80095729.140000001</v>
      </c>
      <c r="CH18" s="17">
        <v>465.01069999999999</v>
      </c>
      <c r="CI18" s="17">
        <v>338.6087</v>
      </c>
    </row>
    <row r="19" spans="2:87" ht="14.4" customHeight="1" x14ac:dyDescent="0.3">
      <c r="B19" s="2">
        <v>45540</v>
      </c>
      <c r="C19" s="1" t="s">
        <v>60</v>
      </c>
      <c r="D19" s="2">
        <v>45541</v>
      </c>
      <c r="E19" s="13">
        <f t="shared" si="0"/>
        <v>45541</v>
      </c>
      <c r="F19" s="18">
        <v>217359434.09</v>
      </c>
      <c r="G19" s="18">
        <v>143014886.38999999</v>
      </c>
      <c r="H19" s="18">
        <v>378635464.69999999</v>
      </c>
      <c r="I19" s="18">
        <v>0</v>
      </c>
      <c r="J19" s="18">
        <v>4015478220.77</v>
      </c>
      <c r="K19" s="18"/>
      <c r="L19" s="18"/>
      <c r="M19" s="18">
        <v>0</v>
      </c>
      <c r="N19" s="18">
        <v>2115000000</v>
      </c>
      <c r="O19" s="18">
        <v>0</v>
      </c>
      <c r="P19" s="18"/>
      <c r="Q19" s="18">
        <v>0</v>
      </c>
      <c r="R19" s="18">
        <v>124836887.13</v>
      </c>
      <c r="S19" s="18">
        <v>124836887.13</v>
      </c>
      <c r="T19" s="18"/>
      <c r="U19" s="18"/>
      <c r="V19" s="18"/>
      <c r="W19" s="18"/>
      <c r="X19" s="18">
        <v>823444806.77999997</v>
      </c>
      <c r="Y19" s="18">
        <v>0</v>
      </c>
      <c r="Z19" s="18">
        <v>6027865199.9099998</v>
      </c>
      <c r="AA19" s="18">
        <v>267851773.52000001</v>
      </c>
      <c r="AB19" s="18">
        <v>124596600.92</v>
      </c>
      <c r="AC19" s="18">
        <v>37314576.079999998</v>
      </c>
      <c r="AD19" s="18">
        <v>1979379635.1400001</v>
      </c>
      <c r="AE19" s="18">
        <v>120104024.3</v>
      </c>
      <c r="AF19" s="18"/>
      <c r="AG19" s="18"/>
      <c r="AH19" s="18"/>
      <c r="AI19" s="18"/>
      <c r="AJ19" s="18">
        <v>217084555.94</v>
      </c>
      <c r="AK19" s="18">
        <v>23798814</v>
      </c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>
        <v>102234929.66</v>
      </c>
      <c r="AW19" s="18">
        <v>12760563.390000001</v>
      </c>
      <c r="AX19" s="18">
        <v>48887889.109999999</v>
      </c>
      <c r="AY19" s="18">
        <v>42478323.57</v>
      </c>
      <c r="AZ19" s="18">
        <v>137047096.30000001</v>
      </c>
      <c r="BA19" s="18">
        <v>136863294.61000001</v>
      </c>
      <c r="BB19" s="18">
        <v>82967271.599999994</v>
      </c>
      <c r="BC19" s="18">
        <v>71035626.069999993</v>
      </c>
      <c r="BD19" s="18"/>
      <c r="BE19" s="18"/>
      <c r="BF19" s="18"/>
      <c r="BG19" s="18"/>
      <c r="BH19" s="18"/>
      <c r="BI19" s="18"/>
      <c r="BJ19" s="18">
        <v>2291647985.3499999</v>
      </c>
      <c r="BK19" s="18">
        <v>437877792.89999998</v>
      </c>
      <c r="BL19" s="18">
        <v>9570120.2400000002</v>
      </c>
      <c r="BM19" s="18"/>
      <c r="BN19" s="18">
        <v>17167648.789999999</v>
      </c>
      <c r="BO19" s="18"/>
      <c r="BP19" s="18"/>
      <c r="BQ19" s="18"/>
      <c r="BR19" s="18"/>
      <c r="BS19" s="18"/>
      <c r="BT19" s="18">
        <v>474625740.11000001</v>
      </c>
      <c r="BU19" s="18">
        <v>437867171.35000002</v>
      </c>
      <c r="BV19" s="18">
        <v>32574841.710000001</v>
      </c>
      <c r="BW19" s="18">
        <v>192736.96</v>
      </c>
      <c r="BX19" s="18">
        <v>206066669.38</v>
      </c>
      <c r="BY19" s="18"/>
      <c r="BZ19" s="18">
        <v>219527145.90000001</v>
      </c>
      <c r="CA19" s="18">
        <v>219423474.81999999</v>
      </c>
      <c r="CB19" s="18">
        <v>29558874.469999999</v>
      </c>
      <c r="CC19" s="18">
        <v>3114922.81</v>
      </c>
      <c r="CD19" s="18">
        <v>989091040.60000002</v>
      </c>
      <c r="CE19" s="18">
        <v>660598305.94000006</v>
      </c>
      <c r="CF19" s="18">
        <v>1302556944.75</v>
      </c>
      <c r="CG19" s="18">
        <v>109469448.22</v>
      </c>
      <c r="CH19" s="17">
        <v>462.77170000000001</v>
      </c>
      <c r="CI19" s="17">
        <v>244.68180000000001</v>
      </c>
    </row>
    <row r="20" spans="2:87" ht="14.4" customHeight="1" x14ac:dyDescent="0.3">
      <c r="B20" s="2">
        <v>45541</v>
      </c>
      <c r="C20" s="1" t="s">
        <v>60</v>
      </c>
      <c r="D20" s="2">
        <v>45542</v>
      </c>
      <c r="E20" s="13">
        <f t="shared" si="0"/>
        <v>45542</v>
      </c>
      <c r="F20" s="18">
        <v>231146521.84</v>
      </c>
      <c r="G20" s="18">
        <v>138135145.74000001</v>
      </c>
      <c r="H20" s="18">
        <v>438085592.27999997</v>
      </c>
      <c r="I20" s="18">
        <v>0</v>
      </c>
      <c r="J20" s="18">
        <v>4023359980.27</v>
      </c>
      <c r="K20" s="18"/>
      <c r="L20" s="18"/>
      <c r="M20" s="18">
        <v>0</v>
      </c>
      <c r="N20" s="18">
        <v>1996000000</v>
      </c>
      <c r="O20" s="18">
        <v>0</v>
      </c>
      <c r="P20" s="18"/>
      <c r="Q20" s="18">
        <v>0</v>
      </c>
      <c r="R20" s="18">
        <v>124789347.45</v>
      </c>
      <c r="S20" s="18">
        <v>124789347.45</v>
      </c>
      <c r="T20" s="18"/>
      <c r="U20" s="18"/>
      <c r="V20" s="18"/>
      <c r="W20" s="18"/>
      <c r="X20" s="18">
        <v>823444806.77999997</v>
      </c>
      <c r="Y20" s="18">
        <v>0</v>
      </c>
      <c r="Z20" s="18">
        <v>5989936635.0600004</v>
      </c>
      <c r="AA20" s="18">
        <v>262924493.19</v>
      </c>
      <c r="AB20" s="18">
        <v>124665722.20999999</v>
      </c>
      <c r="AC20" s="18">
        <v>37481018.390000001</v>
      </c>
      <c r="AD20" s="18">
        <v>1955557430.54</v>
      </c>
      <c r="AE20" s="18">
        <v>105096016.03</v>
      </c>
      <c r="AF20" s="18"/>
      <c r="AG20" s="18"/>
      <c r="AH20" s="18">
        <v>2655.5</v>
      </c>
      <c r="AI20" s="18"/>
      <c r="AJ20" s="18">
        <v>184786480.69</v>
      </c>
      <c r="AK20" s="18">
        <v>23722660.129999999</v>
      </c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>
        <v>101407843.27</v>
      </c>
      <c r="AW20" s="18">
        <v>12708493.82</v>
      </c>
      <c r="AX20" s="18">
        <v>78648063.010000005</v>
      </c>
      <c r="AY20" s="18">
        <v>71552684.299999997</v>
      </c>
      <c r="AZ20" s="18">
        <v>135912682.06</v>
      </c>
      <c r="BA20" s="18">
        <v>127698435</v>
      </c>
      <c r="BB20" s="18">
        <v>98021227.920000002</v>
      </c>
      <c r="BC20" s="18">
        <v>86300967.599999994</v>
      </c>
      <c r="BD20" s="18"/>
      <c r="BE20" s="18"/>
      <c r="BF20" s="18"/>
      <c r="BG20" s="18"/>
      <c r="BH20" s="18"/>
      <c r="BI20" s="18"/>
      <c r="BJ20" s="18">
        <v>2274722984</v>
      </c>
      <c r="BK20" s="18">
        <v>454573718.26999998</v>
      </c>
      <c r="BL20" s="18">
        <v>8292903.9800000004</v>
      </c>
      <c r="BM20" s="18"/>
      <c r="BN20" s="18">
        <v>14819193.189999999</v>
      </c>
      <c r="BO20" s="18"/>
      <c r="BP20" s="18"/>
      <c r="BQ20" s="18"/>
      <c r="BR20" s="18"/>
      <c r="BS20" s="18"/>
      <c r="BT20" s="18">
        <v>475326321.5</v>
      </c>
      <c r="BU20" s="18">
        <v>418029343.32999998</v>
      </c>
      <c r="BV20" s="18">
        <v>32698386.16</v>
      </c>
      <c r="BW20" s="18">
        <v>216636.41</v>
      </c>
      <c r="BX20" s="18">
        <v>206066669.38</v>
      </c>
      <c r="BY20" s="18"/>
      <c r="BZ20" s="18">
        <v>238674510.30000001</v>
      </c>
      <c r="CA20" s="18">
        <v>238581110.30000001</v>
      </c>
      <c r="CB20" s="18">
        <v>31252895.93</v>
      </c>
      <c r="CC20" s="18">
        <v>3896383.01</v>
      </c>
      <c r="CD20" s="18">
        <v>1007130880.4400001</v>
      </c>
      <c r="CE20" s="18">
        <v>660723473.04999995</v>
      </c>
      <c r="CF20" s="18">
        <v>1267592103.5599999</v>
      </c>
      <c r="CG20" s="18">
        <v>113643429.56999999</v>
      </c>
      <c r="CH20" s="17">
        <v>472.54450000000003</v>
      </c>
      <c r="CI20" s="17">
        <v>231.35919999999999</v>
      </c>
    </row>
    <row r="21" spans="2:87" ht="14.4" customHeight="1" x14ac:dyDescent="0.3">
      <c r="B21" s="2">
        <v>45544</v>
      </c>
      <c r="C21" s="1" t="s">
        <v>60</v>
      </c>
      <c r="D21" s="2">
        <v>45545</v>
      </c>
      <c r="E21" s="13">
        <f t="shared" si="0"/>
        <v>45545</v>
      </c>
      <c r="F21" s="18">
        <v>225773375.87</v>
      </c>
      <c r="G21" s="18">
        <v>141444579.16999999</v>
      </c>
      <c r="H21" s="18">
        <v>326669063</v>
      </c>
      <c r="I21" s="18">
        <v>0</v>
      </c>
      <c r="J21" s="18">
        <v>4139182226.5700002</v>
      </c>
      <c r="K21" s="18"/>
      <c r="L21" s="18"/>
      <c r="M21" s="18">
        <v>0</v>
      </c>
      <c r="N21" s="18">
        <v>2146000000</v>
      </c>
      <c r="O21" s="18">
        <v>0</v>
      </c>
      <c r="P21" s="18"/>
      <c r="Q21" s="18">
        <v>0</v>
      </c>
      <c r="R21" s="18">
        <v>124570072.44</v>
      </c>
      <c r="S21" s="18">
        <v>124570072.44</v>
      </c>
      <c r="T21" s="18"/>
      <c r="U21" s="18"/>
      <c r="V21" s="18"/>
      <c r="W21" s="18"/>
      <c r="X21" s="18">
        <v>823444806.77999997</v>
      </c>
      <c r="Y21" s="18">
        <v>0</v>
      </c>
      <c r="Z21" s="18">
        <v>6138749931.1000004</v>
      </c>
      <c r="AA21" s="18">
        <v>266014651.61000001</v>
      </c>
      <c r="AB21" s="18">
        <v>126484793.95</v>
      </c>
      <c r="AC21" s="18">
        <v>38189100.57</v>
      </c>
      <c r="AD21" s="18">
        <v>2016054685.8</v>
      </c>
      <c r="AE21" s="18">
        <v>110259709.90000001</v>
      </c>
      <c r="AF21" s="18"/>
      <c r="AG21" s="18"/>
      <c r="AH21" s="18"/>
      <c r="AI21" s="18"/>
      <c r="AJ21" s="18">
        <v>206628410.61000001</v>
      </c>
      <c r="AK21" s="18">
        <v>25329999.350000001</v>
      </c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>
        <v>105070126.45999999</v>
      </c>
      <c r="AW21" s="18">
        <v>16602527.9</v>
      </c>
      <c r="AX21" s="18">
        <v>51769518.780000001</v>
      </c>
      <c r="AY21" s="18">
        <v>44261664.359999999</v>
      </c>
      <c r="AZ21" s="18">
        <v>97077416.760000005</v>
      </c>
      <c r="BA21" s="18">
        <v>92901411.329999998</v>
      </c>
      <c r="BB21" s="18">
        <v>85363409.739999995</v>
      </c>
      <c r="BC21" s="18">
        <v>72779445.739999995</v>
      </c>
      <c r="BD21" s="18"/>
      <c r="BE21" s="18"/>
      <c r="BF21" s="18"/>
      <c r="BG21" s="18"/>
      <c r="BH21" s="18"/>
      <c r="BI21" s="18"/>
      <c r="BJ21" s="18">
        <v>2287409668.54</v>
      </c>
      <c r="BK21" s="18">
        <v>394117729.79000002</v>
      </c>
      <c r="BL21" s="18">
        <v>6908832.3099999996</v>
      </c>
      <c r="BM21" s="18"/>
      <c r="BN21" s="18">
        <v>11360295.82</v>
      </c>
      <c r="BO21" s="18"/>
      <c r="BP21" s="18"/>
      <c r="BQ21" s="18"/>
      <c r="BR21" s="18"/>
      <c r="BS21" s="18"/>
      <c r="BT21" s="18">
        <v>414988996.45999998</v>
      </c>
      <c r="BU21" s="18">
        <v>372383234.75</v>
      </c>
      <c r="BV21" s="18">
        <v>32772814.399999999</v>
      </c>
      <c r="BW21" s="18">
        <v>291064.65000000002</v>
      </c>
      <c r="BX21" s="18">
        <v>206066669.38</v>
      </c>
      <c r="BY21" s="18"/>
      <c r="BZ21" s="18">
        <v>220953665.81999999</v>
      </c>
      <c r="CA21" s="18">
        <v>220544750</v>
      </c>
      <c r="CB21" s="18">
        <v>33229520.34</v>
      </c>
      <c r="CC21" s="18">
        <v>7546539.4100000001</v>
      </c>
      <c r="CD21" s="18">
        <v>926280794.52999997</v>
      </c>
      <c r="CE21" s="18">
        <v>600765588.80999994</v>
      </c>
      <c r="CF21" s="18">
        <v>1361128874.01</v>
      </c>
      <c r="CG21" s="18">
        <v>98529432.450000003</v>
      </c>
      <c r="CH21" s="17">
        <v>451.0043</v>
      </c>
      <c r="CI21" s="17">
        <v>269.98500000000001</v>
      </c>
    </row>
    <row r="22" spans="2:87" ht="14.4" customHeight="1" x14ac:dyDescent="0.3">
      <c r="B22" s="2">
        <v>45545</v>
      </c>
      <c r="C22" s="1" t="s">
        <v>60</v>
      </c>
      <c r="D22" s="2">
        <v>45546</v>
      </c>
      <c r="E22" s="13">
        <f t="shared" si="0"/>
        <v>45546</v>
      </c>
      <c r="F22" s="18">
        <v>235076240.77000001</v>
      </c>
      <c r="G22" s="18">
        <v>141005092.16999999</v>
      </c>
      <c r="H22" s="18">
        <v>512346534.51999998</v>
      </c>
      <c r="I22" s="18">
        <v>0</v>
      </c>
      <c r="J22" s="18">
        <v>4110194672.6700001</v>
      </c>
      <c r="K22" s="18"/>
      <c r="L22" s="18"/>
      <c r="M22" s="18">
        <v>0</v>
      </c>
      <c r="N22" s="18">
        <v>1481000000</v>
      </c>
      <c r="O22" s="18">
        <v>0</v>
      </c>
      <c r="P22" s="18"/>
      <c r="Q22" s="18">
        <v>0</v>
      </c>
      <c r="R22" s="18">
        <v>124806962.34</v>
      </c>
      <c r="S22" s="18">
        <v>124806962.34</v>
      </c>
      <c r="T22" s="18"/>
      <c r="U22" s="18"/>
      <c r="V22" s="18"/>
      <c r="W22" s="18"/>
      <c r="X22" s="18">
        <v>862927105.33000004</v>
      </c>
      <c r="Y22" s="18">
        <v>0</v>
      </c>
      <c r="Z22" s="18">
        <v>5600497304.9700003</v>
      </c>
      <c r="AA22" s="18">
        <v>265812054.50999999</v>
      </c>
      <c r="AB22" s="18">
        <v>124419195.23999999</v>
      </c>
      <c r="AC22" s="18">
        <v>36221943.039999999</v>
      </c>
      <c r="AD22" s="18">
        <v>1830096941.1900001</v>
      </c>
      <c r="AE22" s="18">
        <v>108427279.13</v>
      </c>
      <c r="AF22" s="18"/>
      <c r="AG22" s="18"/>
      <c r="AH22" s="18"/>
      <c r="AI22" s="18"/>
      <c r="AJ22" s="18">
        <v>200475419.34</v>
      </c>
      <c r="AK22" s="18">
        <v>25333952.649999999</v>
      </c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>
        <v>104651732.90000001</v>
      </c>
      <c r="AW22" s="18">
        <v>16929833.280000001</v>
      </c>
      <c r="AX22" s="18">
        <v>59514590.770000003</v>
      </c>
      <c r="AY22" s="18">
        <v>50702933.909999996</v>
      </c>
      <c r="AZ22" s="18">
        <v>133357748.51000001</v>
      </c>
      <c r="BA22" s="18">
        <v>129231228.51000001</v>
      </c>
      <c r="BB22" s="18">
        <v>77162480.969999999</v>
      </c>
      <c r="BC22" s="18">
        <v>63401325.280000001</v>
      </c>
      <c r="BD22" s="18"/>
      <c r="BE22" s="18"/>
      <c r="BF22" s="18"/>
      <c r="BG22" s="18"/>
      <c r="BH22" s="18"/>
      <c r="BI22" s="18"/>
      <c r="BJ22" s="18">
        <v>2249193817.96</v>
      </c>
      <c r="BK22" s="18">
        <v>424526312.44</v>
      </c>
      <c r="BL22" s="18">
        <v>8882213.8100000005</v>
      </c>
      <c r="BM22" s="18"/>
      <c r="BN22" s="18">
        <v>19236892.129999999</v>
      </c>
      <c r="BO22" s="18">
        <v>213300.1</v>
      </c>
      <c r="BP22" s="18"/>
      <c r="BQ22" s="18"/>
      <c r="BR22" s="18"/>
      <c r="BS22" s="18"/>
      <c r="BT22" s="18">
        <v>376453277.38999999</v>
      </c>
      <c r="BU22" s="18">
        <v>337468152.98000002</v>
      </c>
      <c r="BV22" s="18">
        <v>32738983.469999999</v>
      </c>
      <c r="BW22" s="18">
        <v>257233.72</v>
      </c>
      <c r="BX22" s="18">
        <v>206066669.38</v>
      </c>
      <c r="BY22" s="18"/>
      <c r="BZ22" s="18">
        <v>297904474.29000002</v>
      </c>
      <c r="CA22" s="18">
        <v>297830230</v>
      </c>
      <c r="CB22" s="18">
        <v>28309042.859999999</v>
      </c>
      <c r="CC22" s="18">
        <v>2679743.5299999998</v>
      </c>
      <c r="CD22" s="18">
        <v>969591553.33000004</v>
      </c>
      <c r="CE22" s="18">
        <v>638448660.33000004</v>
      </c>
      <c r="CF22" s="18">
        <v>1279602264.6300001</v>
      </c>
      <c r="CG22" s="18">
        <v>106131578.11</v>
      </c>
      <c r="CH22" s="17">
        <v>437.67489999999998</v>
      </c>
      <c r="CI22" s="17">
        <v>250.45519999999999</v>
      </c>
    </row>
    <row r="23" spans="2:87" ht="14.4" customHeight="1" x14ac:dyDescent="0.3">
      <c r="B23" s="2">
        <v>45546</v>
      </c>
      <c r="C23" s="1" t="s">
        <v>60</v>
      </c>
      <c r="D23" s="2">
        <v>45547</v>
      </c>
      <c r="E23" s="13">
        <f t="shared" si="0"/>
        <v>45547</v>
      </c>
      <c r="F23" s="18">
        <v>227462467.47</v>
      </c>
      <c r="G23" s="18">
        <v>142919233.47</v>
      </c>
      <c r="H23" s="18">
        <v>472336632.26999998</v>
      </c>
      <c r="I23" s="18">
        <v>0</v>
      </c>
      <c r="J23" s="18">
        <v>4101620924.27</v>
      </c>
      <c r="K23" s="18"/>
      <c r="L23" s="18"/>
      <c r="M23" s="18">
        <v>0</v>
      </c>
      <c r="N23" s="18">
        <v>1582000000</v>
      </c>
      <c r="O23" s="18">
        <v>0</v>
      </c>
      <c r="P23" s="18"/>
      <c r="Q23" s="18">
        <v>0</v>
      </c>
      <c r="R23" s="18">
        <v>124944237</v>
      </c>
      <c r="S23" s="18">
        <v>124944237</v>
      </c>
      <c r="T23" s="18"/>
      <c r="U23" s="18"/>
      <c r="V23" s="18"/>
      <c r="W23" s="18"/>
      <c r="X23" s="18">
        <v>862927105.33000004</v>
      </c>
      <c r="Y23" s="18">
        <v>0</v>
      </c>
      <c r="Z23" s="18">
        <v>5645437155.6800003</v>
      </c>
      <c r="AA23" s="18">
        <v>267863470.47</v>
      </c>
      <c r="AB23" s="18">
        <v>123182103.40000001</v>
      </c>
      <c r="AC23" s="18">
        <v>36029065.93</v>
      </c>
      <c r="AD23" s="18">
        <v>1853728004.8099999</v>
      </c>
      <c r="AE23" s="18">
        <v>116618384.94</v>
      </c>
      <c r="AF23" s="18"/>
      <c r="AG23" s="18"/>
      <c r="AH23" s="18"/>
      <c r="AI23" s="18"/>
      <c r="AJ23" s="18">
        <v>197391083.59</v>
      </c>
      <c r="AK23" s="18">
        <v>25352413.59</v>
      </c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>
        <v>101390578.81</v>
      </c>
      <c r="AW23" s="18">
        <v>16943682.079999998</v>
      </c>
      <c r="AX23" s="18">
        <v>49097614.259999998</v>
      </c>
      <c r="AY23" s="18">
        <v>41483352.450000003</v>
      </c>
      <c r="AZ23" s="18">
        <v>110698957.70999999</v>
      </c>
      <c r="BA23" s="18">
        <v>104396864</v>
      </c>
      <c r="BB23" s="18">
        <v>69622311.400000006</v>
      </c>
      <c r="BC23" s="18">
        <v>52027880.82</v>
      </c>
      <c r="BD23" s="18"/>
      <c r="BE23" s="18"/>
      <c r="BF23" s="18"/>
      <c r="BG23" s="18"/>
      <c r="BH23" s="18"/>
      <c r="BI23" s="18"/>
      <c r="BJ23" s="18">
        <v>2225085273.98</v>
      </c>
      <c r="BK23" s="18">
        <v>387123721.81</v>
      </c>
      <c r="BL23" s="18">
        <v>8478764.5600000005</v>
      </c>
      <c r="BM23" s="18"/>
      <c r="BN23" s="18">
        <v>18165206.32</v>
      </c>
      <c r="BO23" s="18">
        <v>213273.78</v>
      </c>
      <c r="BP23" s="18"/>
      <c r="BQ23" s="18"/>
      <c r="BR23" s="18"/>
      <c r="BS23" s="18"/>
      <c r="BT23" s="18">
        <v>459729729.08999997</v>
      </c>
      <c r="BU23" s="18">
        <v>416201880.55000001</v>
      </c>
      <c r="BV23" s="18">
        <v>8921297.4000000004</v>
      </c>
      <c r="BW23" s="18">
        <v>257516.65</v>
      </c>
      <c r="BX23" s="18">
        <v>206066669.38</v>
      </c>
      <c r="BY23" s="18"/>
      <c r="BZ23" s="18">
        <v>192918900.53999999</v>
      </c>
      <c r="CA23" s="18">
        <v>192819020</v>
      </c>
      <c r="CB23" s="18">
        <v>26227225.43</v>
      </c>
      <c r="CC23" s="18">
        <v>3250581.78</v>
      </c>
      <c r="CD23" s="18">
        <v>920507792.72000003</v>
      </c>
      <c r="CE23" s="18">
        <v>612742272.75999999</v>
      </c>
      <c r="CF23" s="18">
        <v>1304577481.26</v>
      </c>
      <c r="CG23" s="18">
        <v>96780930.450000003</v>
      </c>
      <c r="CH23" s="17">
        <v>432.7407</v>
      </c>
      <c r="CI23" s="17">
        <v>276.77300000000002</v>
      </c>
    </row>
    <row r="24" spans="2:87" ht="14.4" customHeight="1" x14ac:dyDescent="0.3">
      <c r="B24" s="2">
        <v>45547</v>
      </c>
      <c r="C24" s="1" t="s">
        <v>60</v>
      </c>
      <c r="D24" s="2">
        <v>45548</v>
      </c>
      <c r="E24" s="13">
        <f t="shared" si="0"/>
        <v>45548</v>
      </c>
      <c r="F24" s="18">
        <v>215534180.62</v>
      </c>
      <c r="G24" s="18">
        <v>141970668.02000001</v>
      </c>
      <c r="H24" s="18">
        <v>484228615.51999998</v>
      </c>
      <c r="I24" s="18">
        <v>0</v>
      </c>
      <c r="J24" s="18">
        <v>4201207346.77</v>
      </c>
      <c r="K24" s="18"/>
      <c r="L24" s="18"/>
      <c r="M24" s="18">
        <v>0</v>
      </c>
      <c r="N24" s="18">
        <v>1653000000</v>
      </c>
      <c r="O24" s="18">
        <v>0</v>
      </c>
      <c r="P24" s="18"/>
      <c r="Q24" s="18">
        <v>0</v>
      </c>
      <c r="R24" s="18">
        <v>125082422.78</v>
      </c>
      <c r="S24" s="18">
        <v>125082422.78</v>
      </c>
      <c r="T24" s="18"/>
      <c r="U24" s="18"/>
      <c r="V24" s="18"/>
      <c r="W24" s="18"/>
      <c r="X24" s="18">
        <v>862927105.33000004</v>
      </c>
      <c r="Y24" s="18">
        <v>0</v>
      </c>
      <c r="Z24" s="18">
        <v>5816125460.3599997</v>
      </c>
      <c r="AA24" s="18">
        <v>267053090.80000001</v>
      </c>
      <c r="AB24" s="18">
        <v>121980971.40000001</v>
      </c>
      <c r="AC24" s="18">
        <v>35919707.590000004</v>
      </c>
      <c r="AD24" s="18">
        <v>1905983468.8699999</v>
      </c>
      <c r="AE24" s="18">
        <v>117626360.69</v>
      </c>
      <c r="AF24" s="18"/>
      <c r="AG24" s="18"/>
      <c r="AH24" s="18"/>
      <c r="AI24" s="18"/>
      <c r="AJ24" s="18">
        <v>196678836.28999999</v>
      </c>
      <c r="AK24" s="18">
        <v>24155358.23</v>
      </c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>
        <v>101234020.09999999</v>
      </c>
      <c r="AW24" s="18">
        <v>16967734.98</v>
      </c>
      <c r="AX24" s="18">
        <v>51593346.869999997</v>
      </c>
      <c r="AY24" s="18">
        <v>44043834.649999999</v>
      </c>
      <c r="AZ24" s="18">
        <v>120535678.56999999</v>
      </c>
      <c r="BA24" s="18">
        <v>120495392.29000001</v>
      </c>
      <c r="BB24" s="18">
        <v>86376249.290000007</v>
      </c>
      <c r="BC24" s="18">
        <v>70466431.450000003</v>
      </c>
      <c r="BD24" s="18"/>
      <c r="BE24" s="18"/>
      <c r="BF24" s="18"/>
      <c r="BG24" s="18"/>
      <c r="BH24" s="18"/>
      <c r="BI24" s="18"/>
      <c r="BJ24" s="18">
        <v>2304042719.0900002</v>
      </c>
      <c r="BK24" s="18">
        <v>423939944.77999997</v>
      </c>
      <c r="BL24" s="18">
        <v>8339372.3899999997</v>
      </c>
      <c r="BM24" s="18"/>
      <c r="BN24" s="18">
        <v>18987456.440000001</v>
      </c>
      <c r="BO24" s="18">
        <v>213800.18</v>
      </c>
      <c r="BP24" s="18"/>
      <c r="BQ24" s="18"/>
      <c r="BR24" s="18"/>
      <c r="BS24" s="18"/>
      <c r="BT24" s="18">
        <v>353971201.68000001</v>
      </c>
      <c r="BU24" s="18">
        <v>313034925.08999997</v>
      </c>
      <c r="BV24" s="18">
        <v>9423798.1999999993</v>
      </c>
      <c r="BW24" s="18">
        <v>760017.45</v>
      </c>
      <c r="BX24" s="18">
        <v>206066669.38</v>
      </c>
      <c r="BY24" s="18"/>
      <c r="BZ24" s="18">
        <v>244125182.63</v>
      </c>
      <c r="CA24" s="18">
        <v>244068809.59999999</v>
      </c>
      <c r="CB24" s="18">
        <v>30324244.149999999</v>
      </c>
      <c r="CC24" s="18">
        <v>3101700.58</v>
      </c>
      <c r="CD24" s="18">
        <v>871237924.87</v>
      </c>
      <c r="CE24" s="18">
        <v>561179252.89999998</v>
      </c>
      <c r="CF24" s="18">
        <v>1432804794.22</v>
      </c>
      <c r="CG24" s="18">
        <v>105984986.19</v>
      </c>
      <c r="CH24" s="17">
        <v>405.92590000000001</v>
      </c>
      <c r="CI24" s="17">
        <v>251.9726</v>
      </c>
    </row>
    <row r="25" spans="2:87" ht="14.4" customHeight="1" x14ac:dyDescent="0.3">
      <c r="B25" s="2">
        <v>45548</v>
      </c>
      <c r="C25" s="1" t="s">
        <v>60</v>
      </c>
      <c r="D25" s="2">
        <v>45549</v>
      </c>
      <c r="E25" s="13">
        <f t="shared" si="0"/>
        <v>45549</v>
      </c>
      <c r="F25" s="18">
        <v>231149100.37</v>
      </c>
      <c r="G25" s="18">
        <v>140168449.87</v>
      </c>
      <c r="H25" s="18">
        <v>436774715.88</v>
      </c>
      <c r="I25" s="18">
        <v>0</v>
      </c>
      <c r="J25" s="18">
        <v>4158009285.27</v>
      </c>
      <c r="K25" s="18"/>
      <c r="L25" s="18"/>
      <c r="M25" s="18">
        <v>0</v>
      </c>
      <c r="N25" s="18">
        <v>1663000000</v>
      </c>
      <c r="O25" s="18">
        <v>0</v>
      </c>
      <c r="P25" s="18"/>
      <c r="Q25" s="18">
        <v>0</v>
      </c>
      <c r="R25" s="18">
        <v>125352112.81999999</v>
      </c>
      <c r="S25" s="18">
        <v>125352112.81999999</v>
      </c>
      <c r="T25" s="18"/>
      <c r="U25" s="18"/>
      <c r="V25" s="18"/>
      <c r="W25" s="18"/>
      <c r="X25" s="18">
        <v>862927105.33000004</v>
      </c>
      <c r="Y25" s="18">
        <v>0</v>
      </c>
      <c r="Z25" s="18">
        <v>5751358109.0100002</v>
      </c>
      <c r="AA25" s="18">
        <v>265520562.69</v>
      </c>
      <c r="AB25" s="18">
        <v>122734557.43000001</v>
      </c>
      <c r="AC25" s="18">
        <v>33549806.52</v>
      </c>
      <c r="AD25" s="18">
        <v>1895745974.45</v>
      </c>
      <c r="AE25" s="18">
        <v>112157539.95999999</v>
      </c>
      <c r="AF25" s="18"/>
      <c r="AG25" s="18"/>
      <c r="AH25" s="18"/>
      <c r="AI25" s="18"/>
      <c r="AJ25" s="18">
        <v>201591034.34999999</v>
      </c>
      <c r="AK25" s="18">
        <v>24185761.559999999</v>
      </c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>
        <v>89809876.269999996</v>
      </c>
      <c r="AW25" s="18">
        <v>16993317.879999999</v>
      </c>
      <c r="AX25" s="18">
        <v>90578257.980000004</v>
      </c>
      <c r="AY25" s="18">
        <v>82764741.670000002</v>
      </c>
      <c r="AZ25" s="18">
        <v>61421117.630000003</v>
      </c>
      <c r="BA25" s="18">
        <v>61392425.68</v>
      </c>
      <c r="BB25" s="18">
        <v>95017083.200000003</v>
      </c>
      <c r="BC25" s="18">
        <v>80154180.409999996</v>
      </c>
      <c r="BD25" s="18"/>
      <c r="BE25" s="18"/>
      <c r="BF25" s="18"/>
      <c r="BG25" s="18"/>
      <c r="BH25" s="18"/>
      <c r="BI25" s="18"/>
      <c r="BJ25" s="18">
        <v>2275244026.4499998</v>
      </c>
      <c r="BK25" s="18">
        <v>405451813.42000002</v>
      </c>
      <c r="BL25" s="18">
        <v>8200493.7400000002</v>
      </c>
      <c r="BM25" s="18"/>
      <c r="BN25" s="18">
        <v>19900377.760000002</v>
      </c>
      <c r="BO25" s="18">
        <v>213659.65</v>
      </c>
      <c r="BP25" s="18"/>
      <c r="BQ25" s="18"/>
      <c r="BR25" s="18"/>
      <c r="BS25" s="18"/>
      <c r="BT25" s="18">
        <v>495213808.29000002</v>
      </c>
      <c r="BU25" s="18">
        <v>437229791.99000001</v>
      </c>
      <c r="BV25" s="18">
        <v>7284576.1500000004</v>
      </c>
      <c r="BW25" s="18">
        <v>706936.72</v>
      </c>
      <c r="BX25" s="18">
        <v>206066669.38</v>
      </c>
      <c r="BY25" s="18"/>
      <c r="BZ25" s="18">
        <v>102732419.64</v>
      </c>
      <c r="CA25" s="18">
        <v>102644625</v>
      </c>
      <c r="CB25" s="18">
        <v>28234513.379999999</v>
      </c>
      <c r="CC25" s="18">
        <v>3365597.41</v>
      </c>
      <c r="CD25" s="18">
        <v>867632858.34000003</v>
      </c>
      <c r="CE25" s="18">
        <v>544160610.76999998</v>
      </c>
      <c r="CF25" s="18">
        <v>1407611168.1099999</v>
      </c>
      <c r="CG25" s="18">
        <v>101362953.34999999</v>
      </c>
      <c r="CH25" s="17">
        <v>408.59</v>
      </c>
      <c r="CI25" s="17">
        <v>261.95030000000003</v>
      </c>
    </row>
    <row r="26" spans="2:87" ht="14.4" customHeight="1" x14ac:dyDescent="0.3">
      <c r="B26" s="2">
        <v>45551</v>
      </c>
      <c r="C26" s="1" t="s">
        <v>60</v>
      </c>
      <c r="D26" s="2">
        <v>45552</v>
      </c>
      <c r="E26" s="13">
        <f t="shared" si="0"/>
        <v>45552</v>
      </c>
      <c r="F26" s="18">
        <v>217497984.18000001</v>
      </c>
      <c r="G26" s="18">
        <v>134934147.58000001</v>
      </c>
      <c r="H26" s="18">
        <v>564000616.82000005</v>
      </c>
      <c r="I26" s="18">
        <v>0</v>
      </c>
      <c r="J26" s="18">
        <v>4187680036.3499999</v>
      </c>
      <c r="K26" s="18"/>
      <c r="L26" s="18"/>
      <c r="M26" s="18">
        <v>0</v>
      </c>
      <c r="N26" s="18">
        <v>1642000000</v>
      </c>
      <c r="O26" s="18">
        <v>0</v>
      </c>
      <c r="P26" s="18"/>
      <c r="Q26" s="18">
        <v>0</v>
      </c>
      <c r="R26" s="18">
        <v>125783713.39</v>
      </c>
      <c r="S26" s="18">
        <v>125783713.39</v>
      </c>
      <c r="T26" s="18"/>
      <c r="U26" s="18"/>
      <c r="V26" s="18"/>
      <c r="W26" s="18"/>
      <c r="X26" s="18">
        <v>862927105.33000004</v>
      </c>
      <c r="Y26" s="18">
        <v>0</v>
      </c>
      <c r="Z26" s="18">
        <v>5874035245.4099998</v>
      </c>
      <c r="AA26" s="18">
        <v>260717860.97</v>
      </c>
      <c r="AB26" s="18">
        <v>128870415.12</v>
      </c>
      <c r="AC26" s="18">
        <v>33326455.149999999</v>
      </c>
      <c r="AD26" s="18">
        <v>1929223952.03</v>
      </c>
      <c r="AE26" s="18">
        <v>113085500.54000001</v>
      </c>
      <c r="AF26" s="18"/>
      <c r="AG26" s="18"/>
      <c r="AH26" s="18"/>
      <c r="AI26" s="18"/>
      <c r="AJ26" s="18">
        <v>216757210.41999999</v>
      </c>
      <c r="AK26" s="18">
        <v>37312726.810000002</v>
      </c>
      <c r="AL26" s="18"/>
      <c r="AM26" s="18"/>
      <c r="AN26" s="18"/>
      <c r="AO26" s="18"/>
      <c r="AP26" s="18"/>
      <c r="AQ26" s="18"/>
      <c r="AR26" s="18"/>
      <c r="AS26" s="18"/>
      <c r="AT26" s="18">
        <v>63000</v>
      </c>
      <c r="AU26" s="18"/>
      <c r="AV26" s="18">
        <v>96899087.049999997</v>
      </c>
      <c r="AW26" s="18">
        <v>17035804.370000001</v>
      </c>
      <c r="AX26" s="18">
        <v>54916645.590000004</v>
      </c>
      <c r="AY26" s="18">
        <v>48024921.380000003</v>
      </c>
      <c r="AZ26" s="18">
        <v>110012552.59999999</v>
      </c>
      <c r="BA26" s="18">
        <v>109953066.52</v>
      </c>
      <c r="BB26" s="18">
        <v>71567337.700000003</v>
      </c>
      <c r="BC26" s="18">
        <v>56983307.420000002</v>
      </c>
      <c r="BD26" s="18"/>
      <c r="BE26" s="18"/>
      <c r="BF26" s="18"/>
      <c r="BG26" s="18"/>
      <c r="BH26" s="18"/>
      <c r="BI26" s="18"/>
      <c r="BJ26" s="18">
        <v>2347605393.21</v>
      </c>
      <c r="BK26" s="18">
        <v>409719068.37</v>
      </c>
      <c r="BL26" s="18">
        <v>8744207.0299999993</v>
      </c>
      <c r="BM26" s="18"/>
      <c r="BN26" s="18">
        <v>21315230.859999999</v>
      </c>
      <c r="BO26" s="18">
        <v>215240.73</v>
      </c>
      <c r="BP26" s="18"/>
      <c r="BQ26" s="18"/>
      <c r="BR26" s="18"/>
      <c r="BS26" s="18"/>
      <c r="BT26" s="18">
        <v>346407083.54000002</v>
      </c>
      <c r="BU26" s="18">
        <v>306202405.33999997</v>
      </c>
      <c r="BV26" s="18">
        <v>9526774.5199999996</v>
      </c>
      <c r="BW26" s="18">
        <v>637430.71</v>
      </c>
      <c r="BX26" s="18">
        <v>206066669.38</v>
      </c>
      <c r="BY26" s="18"/>
      <c r="BZ26" s="18">
        <v>213222354.53</v>
      </c>
      <c r="CA26" s="18">
        <v>213202910</v>
      </c>
      <c r="CB26" s="18">
        <v>30946031.760000002</v>
      </c>
      <c r="CC26" s="18">
        <v>6840675.9000000004</v>
      </c>
      <c r="CD26" s="18">
        <v>836228351.62</v>
      </c>
      <c r="CE26" s="18">
        <v>527098662.68000001</v>
      </c>
      <c r="CF26" s="18">
        <v>1511377041.5899999</v>
      </c>
      <c r="CG26" s="18">
        <v>102429767.09</v>
      </c>
      <c r="CH26" s="17">
        <v>388.65449999999998</v>
      </c>
      <c r="CI26" s="17">
        <v>254.5333</v>
      </c>
    </row>
    <row r="27" spans="2:87" ht="14.4" customHeight="1" x14ac:dyDescent="0.3">
      <c r="B27" s="2">
        <v>45552</v>
      </c>
      <c r="C27" s="1" t="s">
        <v>60</v>
      </c>
      <c r="D27" s="2">
        <v>45553</v>
      </c>
      <c r="E27" s="13">
        <f t="shared" si="0"/>
        <v>45553</v>
      </c>
      <c r="F27" s="18">
        <v>236962173.83000001</v>
      </c>
      <c r="G27" s="18">
        <v>142258359.43000001</v>
      </c>
      <c r="H27" s="18">
        <v>474161129.23000002</v>
      </c>
      <c r="I27" s="18">
        <v>0</v>
      </c>
      <c r="J27" s="18">
        <v>4243683926.3499999</v>
      </c>
      <c r="K27" s="18"/>
      <c r="L27" s="18"/>
      <c r="M27" s="18">
        <v>0</v>
      </c>
      <c r="N27" s="18">
        <v>1572000000</v>
      </c>
      <c r="O27" s="18">
        <v>0</v>
      </c>
      <c r="P27" s="18"/>
      <c r="Q27" s="18">
        <v>0</v>
      </c>
      <c r="R27" s="18">
        <v>125911576.09</v>
      </c>
      <c r="S27" s="18">
        <v>125911576.09</v>
      </c>
      <c r="T27" s="18"/>
      <c r="U27" s="18"/>
      <c r="V27" s="18"/>
      <c r="W27" s="18"/>
      <c r="X27" s="18">
        <v>862927105.33000004</v>
      </c>
      <c r="Y27" s="18">
        <v>0</v>
      </c>
      <c r="Z27" s="18">
        <v>5789791700.1700001</v>
      </c>
      <c r="AA27" s="18">
        <v>268169935.52000001</v>
      </c>
      <c r="AB27" s="18">
        <v>120010318.93000001</v>
      </c>
      <c r="AC27" s="18">
        <v>33287594.329999998</v>
      </c>
      <c r="AD27" s="18">
        <v>1890937549.4300001</v>
      </c>
      <c r="AE27" s="18">
        <v>113640318.55</v>
      </c>
      <c r="AF27" s="18"/>
      <c r="AG27" s="18"/>
      <c r="AH27" s="18"/>
      <c r="AI27" s="18"/>
      <c r="AJ27" s="18">
        <v>221839143.11000001</v>
      </c>
      <c r="AK27" s="18">
        <v>44226552.039999999</v>
      </c>
      <c r="AL27" s="18"/>
      <c r="AM27" s="18"/>
      <c r="AN27" s="18"/>
      <c r="AO27" s="18"/>
      <c r="AP27" s="18"/>
      <c r="AQ27" s="18"/>
      <c r="AR27" s="18"/>
      <c r="AS27" s="18"/>
      <c r="AT27" s="18">
        <v>52579</v>
      </c>
      <c r="AU27" s="18"/>
      <c r="AV27" s="18">
        <v>106257921.41</v>
      </c>
      <c r="AW27" s="18">
        <v>17067343.699999999</v>
      </c>
      <c r="AX27" s="18">
        <v>52312320.490000002</v>
      </c>
      <c r="AY27" s="18">
        <v>44975624.219999999</v>
      </c>
      <c r="AZ27" s="18">
        <v>527171277.56</v>
      </c>
      <c r="BA27" s="18">
        <v>360966921.93000001</v>
      </c>
      <c r="BB27" s="18">
        <v>100953996.95999999</v>
      </c>
      <c r="BC27" s="18">
        <v>87355934.459999993</v>
      </c>
      <c r="BD27" s="18"/>
      <c r="BE27" s="18"/>
      <c r="BF27" s="18"/>
      <c r="BG27" s="18"/>
      <c r="BH27" s="18"/>
      <c r="BI27" s="18"/>
      <c r="BJ27" s="18">
        <v>2757628574.1900001</v>
      </c>
      <c r="BK27" s="18">
        <v>695757973.61000001</v>
      </c>
      <c r="BL27" s="18">
        <v>8654827.2799999993</v>
      </c>
      <c r="BM27" s="18"/>
      <c r="BN27" s="18">
        <v>18947384.489999998</v>
      </c>
      <c r="BO27" s="18">
        <v>216237.13</v>
      </c>
      <c r="BP27" s="18"/>
      <c r="BQ27" s="18"/>
      <c r="BR27" s="18"/>
      <c r="BS27" s="18"/>
      <c r="BT27" s="18">
        <v>246518926.30000001</v>
      </c>
      <c r="BU27" s="18">
        <v>207614726.81999999</v>
      </c>
      <c r="BV27" s="18">
        <v>9762489.2899999991</v>
      </c>
      <c r="BW27" s="18">
        <v>638078.68000000005</v>
      </c>
      <c r="BX27" s="18">
        <v>206066669.38</v>
      </c>
      <c r="BY27" s="18"/>
      <c r="BZ27" s="18">
        <v>733271970.75999999</v>
      </c>
      <c r="CA27" s="18">
        <v>588469030</v>
      </c>
      <c r="CB27" s="18">
        <v>28152836.52</v>
      </c>
      <c r="CC27" s="18">
        <v>4229224.0199999996</v>
      </c>
      <c r="CD27" s="18">
        <v>1251375104.02</v>
      </c>
      <c r="CE27" s="18">
        <v>801167296.64999998</v>
      </c>
      <c r="CF27" s="18">
        <v>1506253470.1700001</v>
      </c>
      <c r="CG27" s="18">
        <v>173939493.40000001</v>
      </c>
      <c r="CH27" s="17">
        <v>384.3836</v>
      </c>
      <c r="CI27" s="17">
        <v>154.17429999999999</v>
      </c>
    </row>
    <row r="28" spans="2:87" ht="14.4" customHeight="1" x14ac:dyDescent="0.3">
      <c r="B28" s="2">
        <v>45553</v>
      </c>
      <c r="C28" s="1" t="s">
        <v>60</v>
      </c>
      <c r="D28" s="2">
        <v>45554</v>
      </c>
      <c r="E28" s="13">
        <f t="shared" si="0"/>
        <v>45554</v>
      </c>
      <c r="F28" s="18">
        <v>251049879.61000001</v>
      </c>
      <c r="G28" s="18">
        <v>137262049.11000001</v>
      </c>
      <c r="H28" s="18">
        <v>460744813.94</v>
      </c>
      <c r="I28" s="18">
        <v>0</v>
      </c>
      <c r="J28" s="18">
        <v>4194038891.77</v>
      </c>
      <c r="K28" s="18"/>
      <c r="L28" s="18"/>
      <c r="M28" s="18">
        <v>0</v>
      </c>
      <c r="N28" s="18">
        <v>1764000000</v>
      </c>
      <c r="O28" s="18">
        <v>0</v>
      </c>
      <c r="P28" s="18"/>
      <c r="Q28" s="18">
        <v>0</v>
      </c>
      <c r="R28" s="18">
        <v>84656533.5</v>
      </c>
      <c r="S28" s="18">
        <v>84656533.5</v>
      </c>
      <c r="T28" s="18"/>
      <c r="U28" s="18"/>
      <c r="V28" s="18"/>
      <c r="W28" s="18"/>
      <c r="X28" s="18">
        <v>862927105.33000004</v>
      </c>
      <c r="Y28" s="18">
        <v>0</v>
      </c>
      <c r="Z28" s="18">
        <v>5891563013.4899998</v>
      </c>
      <c r="AA28" s="18">
        <v>221918582.61000001</v>
      </c>
      <c r="AB28" s="18">
        <v>119902870.55</v>
      </c>
      <c r="AC28" s="18">
        <v>34334817.329999998</v>
      </c>
      <c r="AD28" s="18">
        <v>1889341191.8900001</v>
      </c>
      <c r="AE28" s="18">
        <v>114828609.19</v>
      </c>
      <c r="AF28" s="18"/>
      <c r="AG28" s="18"/>
      <c r="AH28" s="18"/>
      <c r="AI28" s="18"/>
      <c r="AJ28" s="18">
        <v>224595136.90000001</v>
      </c>
      <c r="AK28" s="18">
        <v>44291140.539999999</v>
      </c>
      <c r="AL28" s="18"/>
      <c r="AM28" s="18"/>
      <c r="AN28" s="18"/>
      <c r="AO28" s="18"/>
      <c r="AP28" s="18"/>
      <c r="AQ28" s="18"/>
      <c r="AR28" s="18"/>
      <c r="AS28" s="18"/>
      <c r="AT28" s="18">
        <v>23446.32</v>
      </c>
      <c r="AU28" s="18"/>
      <c r="AV28" s="18">
        <v>108062378.23</v>
      </c>
      <c r="AW28" s="18">
        <v>17093504.050000001</v>
      </c>
      <c r="AX28" s="18">
        <v>48601727.399999999</v>
      </c>
      <c r="AY28" s="18">
        <v>41869589.329999998</v>
      </c>
      <c r="AZ28" s="18">
        <v>436824222.14999998</v>
      </c>
      <c r="BA28" s="18">
        <v>239649194.30000001</v>
      </c>
      <c r="BB28" s="18">
        <v>73450672.280000001</v>
      </c>
      <c r="BC28" s="18">
        <v>61185842.630000003</v>
      </c>
      <c r="BD28" s="18"/>
      <c r="BE28" s="18"/>
      <c r="BF28" s="18"/>
      <c r="BG28" s="18"/>
      <c r="BH28" s="18"/>
      <c r="BI28" s="18"/>
      <c r="BJ28" s="18">
        <v>2716738910.2199998</v>
      </c>
      <c r="BK28" s="18">
        <v>547482690.37</v>
      </c>
      <c r="BL28" s="18">
        <v>8675338.2300000004</v>
      </c>
      <c r="BM28" s="18"/>
      <c r="BN28" s="18">
        <v>19310435.77</v>
      </c>
      <c r="BO28" s="18">
        <v>216785.15</v>
      </c>
      <c r="BP28" s="18"/>
      <c r="BQ28" s="18"/>
      <c r="BR28" s="18"/>
      <c r="BS28" s="18"/>
      <c r="BT28" s="18">
        <v>185902575.43000001</v>
      </c>
      <c r="BU28" s="18">
        <v>147665387.99000001</v>
      </c>
      <c r="BV28" s="18">
        <v>9763274.5600000005</v>
      </c>
      <c r="BW28" s="18">
        <v>638863.94999999995</v>
      </c>
      <c r="BX28" s="18">
        <v>206066669.38</v>
      </c>
      <c r="BY28" s="18"/>
      <c r="BZ28" s="18">
        <v>519504626.06</v>
      </c>
      <c r="CA28" s="18">
        <v>519364900</v>
      </c>
      <c r="CB28" s="18">
        <v>26895461.760000002</v>
      </c>
      <c r="CC28" s="18">
        <v>3386315.98</v>
      </c>
      <c r="CD28" s="18">
        <v>976118381.19000006</v>
      </c>
      <c r="CE28" s="18">
        <v>671272253.07000005</v>
      </c>
      <c r="CF28" s="18">
        <v>1740620529.03</v>
      </c>
      <c r="CG28" s="18">
        <v>136870672.59</v>
      </c>
      <c r="CH28" s="17">
        <v>338.47489999999999</v>
      </c>
      <c r="CI28" s="17">
        <v>162.13740000000001</v>
      </c>
    </row>
    <row r="29" spans="2:87" ht="14.4" customHeight="1" x14ac:dyDescent="0.3">
      <c r="B29" s="2">
        <v>45554</v>
      </c>
      <c r="C29" s="1" t="s">
        <v>60</v>
      </c>
      <c r="D29" s="2">
        <v>45555</v>
      </c>
      <c r="E29" s="13">
        <f t="shared" si="0"/>
        <v>45555</v>
      </c>
      <c r="F29" s="18">
        <v>232862921.66999999</v>
      </c>
      <c r="G29" s="18">
        <v>132658301.47</v>
      </c>
      <c r="H29" s="18">
        <v>522921897.92000002</v>
      </c>
      <c r="I29" s="18">
        <v>0</v>
      </c>
      <c r="J29" s="18">
        <v>4200895330.5700002</v>
      </c>
      <c r="K29" s="18"/>
      <c r="L29" s="18"/>
      <c r="M29" s="18">
        <v>0</v>
      </c>
      <c r="N29" s="18">
        <v>1511000000</v>
      </c>
      <c r="O29" s="18">
        <v>0</v>
      </c>
      <c r="P29" s="18"/>
      <c r="Q29" s="18">
        <v>0</v>
      </c>
      <c r="R29" s="18">
        <v>84739942.980000004</v>
      </c>
      <c r="S29" s="18">
        <v>84739942.980000004</v>
      </c>
      <c r="T29" s="18"/>
      <c r="U29" s="18"/>
      <c r="V29" s="18"/>
      <c r="W29" s="18"/>
      <c r="X29" s="18">
        <v>862927105.33000004</v>
      </c>
      <c r="Y29" s="18">
        <v>0</v>
      </c>
      <c r="Z29" s="18">
        <v>5689492987.8100004</v>
      </c>
      <c r="AA29" s="18">
        <v>217398244.44999999</v>
      </c>
      <c r="AB29" s="18">
        <v>114985369.54000001</v>
      </c>
      <c r="AC29" s="18">
        <v>32971805.620000001</v>
      </c>
      <c r="AD29" s="18">
        <v>1850997638.96</v>
      </c>
      <c r="AE29" s="18">
        <v>112902760.13</v>
      </c>
      <c r="AF29" s="18"/>
      <c r="AG29" s="18"/>
      <c r="AH29" s="18"/>
      <c r="AI29" s="18"/>
      <c r="AJ29" s="18">
        <v>260492231.47999999</v>
      </c>
      <c r="AK29" s="18">
        <v>44363468.539999999</v>
      </c>
      <c r="AL29" s="18"/>
      <c r="AM29" s="18"/>
      <c r="AN29" s="18"/>
      <c r="AO29" s="18"/>
      <c r="AP29" s="18"/>
      <c r="AQ29" s="18"/>
      <c r="AR29" s="18"/>
      <c r="AS29" s="18"/>
      <c r="AT29" s="18">
        <v>20622.240000000002</v>
      </c>
      <c r="AU29" s="18"/>
      <c r="AV29" s="18">
        <v>101705104.45999999</v>
      </c>
      <c r="AW29" s="18">
        <v>17105184.23</v>
      </c>
      <c r="AX29" s="18">
        <v>53647597.740000002</v>
      </c>
      <c r="AY29" s="18">
        <v>46911318.640000001</v>
      </c>
      <c r="AZ29" s="18">
        <v>256827751.66</v>
      </c>
      <c r="BA29" s="18">
        <v>202907883.62</v>
      </c>
      <c r="BB29" s="18">
        <v>60182278.240000002</v>
      </c>
      <c r="BC29" s="18">
        <v>48028371.5</v>
      </c>
      <c r="BD29" s="18"/>
      <c r="BE29" s="18"/>
      <c r="BF29" s="18"/>
      <c r="BG29" s="18"/>
      <c r="BH29" s="18"/>
      <c r="BI29" s="18"/>
      <c r="BJ29" s="18">
        <v>2514396902.6999998</v>
      </c>
      <c r="BK29" s="18">
        <v>499147596.94</v>
      </c>
      <c r="BL29" s="18">
        <v>8527272.6500000004</v>
      </c>
      <c r="BM29" s="18"/>
      <c r="BN29" s="18">
        <v>19153310.140000001</v>
      </c>
      <c r="BO29" s="18">
        <v>216716.53</v>
      </c>
      <c r="BP29" s="18"/>
      <c r="BQ29" s="18"/>
      <c r="BR29" s="18"/>
      <c r="BS29" s="18"/>
      <c r="BT29" s="18">
        <v>193709321.02000001</v>
      </c>
      <c r="BU29" s="18">
        <v>155188545.72999999</v>
      </c>
      <c r="BV29" s="18">
        <v>11564781.210000001</v>
      </c>
      <c r="BW29" s="18">
        <v>853222.85</v>
      </c>
      <c r="BX29" s="18">
        <v>206066669.38</v>
      </c>
      <c r="BY29" s="18"/>
      <c r="BZ29" s="18">
        <v>464134059.19999999</v>
      </c>
      <c r="CA29" s="18">
        <v>464023600</v>
      </c>
      <c r="CB29" s="18">
        <v>28751531.760000002</v>
      </c>
      <c r="CC29" s="18">
        <v>6316307.5499999998</v>
      </c>
      <c r="CD29" s="18">
        <v>931906945.36000001</v>
      </c>
      <c r="CE29" s="18">
        <v>626598392.65999997</v>
      </c>
      <c r="CF29" s="18">
        <v>1582489957.3399999</v>
      </c>
      <c r="CG29" s="18">
        <v>124786899.23</v>
      </c>
      <c r="CH29" s="17">
        <v>359.52789999999999</v>
      </c>
      <c r="CI29" s="17">
        <v>174.21559999999999</v>
      </c>
    </row>
    <row r="30" spans="2:87" ht="14.4" customHeight="1" x14ac:dyDescent="0.3">
      <c r="B30" s="2">
        <v>45555</v>
      </c>
      <c r="C30" s="1" t="s">
        <v>60</v>
      </c>
      <c r="D30" s="2">
        <v>45556</v>
      </c>
      <c r="E30" s="13">
        <f t="shared" si="0"/>
        <v>45556</v>
      </c>
      <c r="F30" s="18">
        <v>210510739.75</v>
      </c>
      <c r="G30" s="18">
        <v>123367214.34999999</v>
      </c>
      <c r="H30" s="18">
        <v>560378195.97000003</v>
      </c>
      <c r="I30" s="18">
        <v>0</v>
      </c>
      <c r="J30" s="18">
        <v>4200993776.27</v>
      </c>
      <c r="K30" s="18"/>
      <c r="L30" s="18"/>
      <c r="M30" s="18">
        <v>0</v>
      </c>
      <c r="N30" s="18">
        <v>1410000000</v>
      </c>
      <c r="O30" s="18">
        <v>0</v>
      </c>
      <c r="P30" s="18"/>
      <c r="Q30" s="18">
        <v>0</v>
      </c>
      <c r="R30" s="18">
        <v>84727063.579999998</v>
      </c>
      <c r="S30" s="18">
        <v>84727063.579999998</v>
      </c>
      <c r="T30" s="18"/>
      <c r="U30" s="18"/>
      <c r="V30" s="18"/>
      <c r="W30" s="18"/>
      <c r="X30" s="18">
        <v>862927105.33000004</v>
      </c>
      <c r="Y30" s="18">
        <v>0</v>
      </c>
      <c r="Z30" s="18">
        <v>5603682670.2399998</v>
      </c>
      <c r="AA30" s="18">
        <v>208094277.93000001</v>
      </c>
      <c r="AB30" s="18">
        <v>115435818.47</v>
      </c>
      <c r="AC30" s="18">
        <v>32812130.18</v>
      </c>
      <c r="AD30" s="18">
        <v>1857582835.4200001</v>
      </c>
      <c r="AE30" s="18">
        <v>115489033.83</v>
      </c>
      <c r="AF30" s="18"/>
      <c r="AG30" s="18"/>
      <c r="AH30" s="18"/>
      <c r="AI30" s="18"/>
      <c r="AJ30" s="18">
        <v>258721088.15000001</v>
      </c>
      <c r="AK30" s="18">
        <v>44353979.560000002</v>
      </c>
      <c r="AL30" s="18"/>
      <c r="AM30" s="18"/>
      <c r="AN30" s="18"/>
      <c r="AO30" s="18"/>
      <c r="AP30" s="18"/>
      <c r="AQ30" s="18"/>
      <c r="AR30" s="18"/>
      <c r="AS30" s="18"/>
      <c r="AT30" s="18">
        <v>24837.84</v>
      </c>
      <c r="AU30" s="18"/>
      <c r="AV30" s="18">
        <v>81337852.340000004</v>
      </c>
      <c r="AW30" s="18">
        <v>16927835.739999998</v>
      </c>
      <c r="AX30" s="18">
        <v>83121386.030000001</v>
      </c>
      <c r="AY30" s="18">
        <v>76251707.269999996</v>
      </c>
      <c r="AZ30" s="18">
        <v>231371146.91</v>
      </c>
      <c r="BA30" s="18">
        <v>231239587.75</v>
      </c>
      <c r="BB30" s="18">
        <v>84905396.540000007</v>
      </c>
      <c r="BC30" s="18">
        <v>72144740.010000005</v>
      </c>
      <c r="BD30" s="18"/>
      <c r="BE30" s="18"/>
      <c r="BF30" s="18"/>
      <c r="BG30" s="18"/>
      <c r="BH30" s="18"/>
      <c r="BI30" s="18"/>
      <c r="BJ30" s="18">
        <v>2525218221.4899998</v>
      </c>
      <c r="BK30" s="18">
        <v>583175370.40999997</v>
      </c>
      <c r="BL30" s="18">
        <v>9110550.8399999999</v>
      </c>
      <c r="BM30" s="18"/>
      <c r="BN30" s="18">
        <v>19390180.109999999</v>
      </c>
      <c r="BO30" s="18">
        <v>217326.12</v>
      </c>
      <c r="BP30" s="18"/>
      <c r="BQ30" s="18"/>
      <c r="BR30" s="18"/>
      <c r="BS30" s="18"/>
      <c r="BT30" s="18">
        <v>423968449.58999997</v>
      </c>
      <c r="BU30" s="18">
        <v>365708219.82999998</v>
      </c>
      <c r="BV30" s="18">
        <v>11564651.539999999</v>
      </c>
      <c r="BW30" s="18">
        <v>853093.18</v>
      </c>
      <c r="BX30" s="18">
        <v>206066669.38</v>
      </c>
      <c r="BY30" s="18"/>
      <c r="BZ30" s="18">
        <v>417701554.10000002</v>
      </c>
      <c r="CA30" s="18">
        <v>417698250</v>
      </c>
      <c r="CB30" s="18">
        <v>27892130.280000001</v>
      </c>
      <c r="CC30" s="18">
        <v>3626938.2</v>
      </c>
      <c r="CD30" s="18">
        <v>1115694185.8399999</v>
      </c>
      <c r="CE30" s="18">
        <v>788103827.33000004</v>
      </c>
      <c r="CF30" s="18">
        <v>1409524035.6500001</v>
      </c>
      <c r="CG30" s="18">
        <v>145793842.59999999</v>
      </c>
      <c r="CH30" s="17">
        <v>397.55849999999998</v>
      </c>
      <c r="CI30" s="17">
        <v>142.7319</v>
      </c>
    </row>
    <row r="31" spans="2:87" ht="14.4" customHeight="1" x14ac:dyDescent="0.3">
      <c r="B31" s="2">
        <v>45558</v>
      </c>
      <c r="C31" s="1" t="s">
        <v>60</v>
      </c>
      <c r="D31" s="2">
        <v>45559</v>
      </c>
      <c r="E31" s="13">
        <f t="shared" si="0"/>
        <v>45559</v>
      </c>
      <c r="F31" s="18">
        <v>234873842.66</v>
      </c>
      <c r="G31" s="18">
        <v>130189983.45999999</v>
      </c>
      <c r="H31" s="18">
        <v>459950815.81</v>
      </c>
      <c r="I31" s="18">
        <v>0</v>
      </c>
      <c r="J31" s="18">
        <v>4199424535.8699999</v>
      </c>
      <c r="K31" s="18"/>
      <c r="L31" s="18"/>
      <c r="M31" s="18">
        <v>0</v>
      </c>
      <c r="N31" s="18">
        <v>1350000000</v>
      </c>
      <c r="O31" s="18">
        <v>0</v>
      </c>
      <c r="P31" s="18"/>
      <c r="Q31" s="18">
        <v>0</v>
      </c>
      <c r="R31" s="18">
        <v>84529988.239999995</v>
      </c>
      <c r="S31" s="18">
        <v>84529988.239999995</v>
      </c>
      <c r="T31" s="18"/>
      <c r="U31" s="18"/>
      <c r="V31" s="18"/>
      <c r="W31" s="18"/>
      <c r="X31" s="18">
        <v>862927105.33000004</v>
      </c>
      <c r="Y31" s="18">
        <v>0</v>
      </c>
      <c r="Z31" s="18">
        <v>5465852077.25</v>
      </c>
      <c r="AA31" s="18">
        <v>214719971.69999999</v>
      </c>
      <c r="AB31" s="18">
        <v>116541243.08</v>
      </c>
      <c r="AC31" s="18">
        <v>33157560.940000001</v>
      </c>
      <c r="AD31" s="18">
        <v>1797554161.8599999</v>
      </c>
      <c r="AE31" s="18">
        <v>116291678.70999999</v>
      </c>
      <c r="AF31" s="18"/>
      <c r="AG31" s="18"/>
      <c r="AH31" s="18"/>
      <c r="AI31" s="18"/>
      <c r="AJ31" s="18">
        <v>245995420.91</v>
      </c>
      <c r="AK31" s="18">
        <v>45706347.509999998</v>
      </c>
      <c r="AL31" s="18"/>
      <c r="AM31" s="18"/>
      <c r="AN31" s="18"/>
      <c r="AO31" s="18"/>
      <c r="AP31" s="18"/>
      <c r="AQ31" s="18"/>
      <c r="AR31" s="18"/>
      <c r="AS31" s="18"/>
      <c r="AT31" s="18">
        <v>24837.84</v>
      </c>
      <c r="AU31" s="18"/>
      <c r="AV31" s="18">
        <v>101451429.05</v>
      </c>
      <c r="AW31" s="18">
        <v>15602338.560000001</v>
      </c>
      <c r="AX31" s="18">
        <v>52942264.869999997</v>
      </c>
      <c r="AY31" s="18">
        <v>46125900.549999997</v>
      </c>
      <c r="AZ31" s="18">
        <v>69260134.909999996</v>
      </c>
      <c r="BA31" s="18">
        <v>69260134.909999996</v>
      </c>
      <c r="BB31" s="18">
        <v>73260621.700000003</v>
      </c>
      <c r="BC31" s="18">
        <v>58294659.359999999</v>
      </c>
      <c r="BD31" s="18"/>
      <c r="BE31" s="18"/>
      <c r="BF31" s="18"/>
      <c r="BG31" s="18"/>
      <c r="BH31" s="18"/>
      <c r="BI31" s="18"/>
      <c r="BJ31" s="18">
        <v>2263757611.5</v>
      </c>
      <c r="BK31" s="18">
        <v>373326145.31999999</v>
      </c>
      <c r="BL31" s="18">
        <v>9743235.3100000005</v>
      </c>
      <c r="BM31" s="18"/>
      <c r="BN31" s="18">
        <v>68713687.599999994</v>
      </c>
      <c r="BO31" s="18">
        <v>216898.42</v>
      </c>
      <c r="BP31" s="18"/>
      <c r="BQ31" s="18"/>
      <c r="BR31" s="18"/>
      <c r="BS31" s="18"/>
      <c r="BT31" s="18">
        <v>416312610.80000001</v>
      </c>
      <c r="BU31" s="18">
        <v>377715716.12</v>
      </c>
      <c r="BV31" s="18">
        <v>12270805.5</v>
      </c>
      <c r="BW31" s="18">
        <v>851108.88</v>
      </c>
      <c r="BX31" s="18"/>
      <c r="BY31" s="18"/>
      <c r="BZ31" s="18">
        <v>214134418.24000001</v>
      </c>
      <c r="CA31" s="18">
        <v>213941250</v>
      </c>
      <c r="CB31" s="18">
        <v>35476801.420000002</v>
      </c>
      <c r="CC31" s="18">
        <v>11384196.51</v>
      </c>
      <c r="CD31" s="18">
        <v>756651558.87</v>
      </c>
      <c r="CE31" s="18">
        <v>604109169.92999995</v>
      </c>
      <c r="CF31" s="18">
        <v>1507106052.6300001</v>
      </c>
      <c r="CG31" s="18">
        <v>93331536.329999998</v>
      </c>
      <c r="CH31" s="17">
        <v>362.67200000000003</v>
      </c>
      <c r="CI31" s="17">
        <v>230.0615</v>
      </c>
    </row>
    <row r="32" spans="2:87" ht="14.4" customHeight="1" x14ac:dyDescent="0.3">
      <c r="B32" s="2">
        <v>45559</v>
      </c>
      <c r="C32" s="1" t="s">
        <v>60</v>
      </c>
      <c r="D32" s="2">
        <v>45560</v>
      </c>
      <c r="E32" s="13">
        <f t="shared" si="0"/>
        <v>45560</v>
      </c>
      <c r="F32" s="18">
        <v>229729496.77000001</v>
      </c>
      <c r="G32" s="18">
        <v>131660235.56999999</v>
      </c>
      <c r="H32" s="18">
        <v>459475902.66000003</v>
      </c>
      <c r="I32" s="18">
        <v>0</v>
      </c>
      <c r="J32" s="18">
        <v>4199311400.4699998</v>
      </c>
      <c r="K32" s="18">
        <v>372210.3</v>
      </c>
      <c r="L32" s="18"/>
      <c r="M32" s="18">
        <v>0</v>
      </c>
      <c r="N32" s="18">
        <v>1339000000</v>
      </c>
      <c r="O32" s="18">
        <v>0</v>
      </c>
      <c r="P32" s="18"/>
      <c r="Q32" s="18">
        <v>0</v>
      </c>
      <c r="R32" s="18">
        <v>84547569.650000006</v>
      </c>
      <c r="S32" s="18">
        <v>84547569.650000006</v>
      </c>
      <c r="T32" s="18"/>
      <c r="U32" s="18"/>
      <c r="V32" s="18"/>
      <c r="W32" s="18"/>
      <c r="X32" s="18">
        <v>862927105.33000004</v>
      </c>
      <c r="Y32" s="18">
        <v>0</v>
      </c>
      <c r="Z32" s="18">
        <v>5449137264.2200003</v>
      </c>
      <c r="AA32" s="18">
        <v>216580015.52000001</v>
      </c>
      <c r="AB32" s="18">
        <v>123340435.81999999</v>
      </c>
      <c r="AC32" s="18">
        <v>33127349.34</v>
      </c>
      <c r="AD32" s="18">
        <v>1811070254.27</v>
      </c>
      <c r="AE32" s="18">
        <v>118113249.56</v>
      </c>
      <c r="AF32" s="18"/>
      <c r="AG32" s="18"/>
      <c r="AH32" s="18"/>
      <c r="AI32" s="18"/>
      <c r="AJ32" s="18">
        <v>189622955.44999999</v>
      </c>
      <c r="AK32" s="18">
        <v>46722125.329999998</v>
      </c>
      <c r="AL32" s="18"/>
      <c r="AM32" s="18"/>
      <c r="AN32" s="18"/>
      <c r="AO32" s="18"/>
      <c r="AP32" s="18"/>
      <c r="AQ32" s="18"/>
      <c r="AR32" s="18"/>
      <c r="AS32" s="18"/>
      <c r="AT32" s="18">
        <v>24837.84</v>
      </c>
      <c r="AU32" s="18"/>
      <c r="AV32" s="18">
        <v>104157497.56</v>
      </c>
      <c r="AW32" s="18">
        <v>15595980.529999999</v>
      </c>
      <c r="AX32" s="18">
        <v>46575845.079999998</v>
      </c>
      <c r="AY32" s="18">
        <v>39423731.240000002</v>
      </c>
      <c r="AZ32" s="18">
        <v>326273445.33999997</v>
      </c>
      <c r="BA32" s="18">
        <v>299155757.29000002</v>
      </c>
      <c r="BB32" s="18">
        <v>65239789.439999998</v>
      </c>
      <c r="BC32" s="18">
        <v>51511095.259999998</v>
      </c>
      <c r="BD32" s="18"/>
      <c r="BE32" s="18"/>
      <c r="BF32" s="18"/>
      <c r="BG32" s="18"/>
      <c r="BH32" s="18"/>
      <c r="BI32" s="18"/>
      <c r="BJ32" s="18">
        <v>2469317885.5599999</v>
      </c>
      <c r="BK32" s="18">
        <v>592538140.80999994</v>
      </c>
      <c r="BL32" s="18">
        <v>10667689.07</v>
      </c>
      <c r="BM32" s="18"/>
      <c r="BN32" s="18">
        <v>68358317.540000007</v>
      </c>
      <c r="BO32" s="18">
        <v>216166.16</v>
      </c>
      <c r="BP32" s="18"/>
      <c r="BQ32" s="18"/>
      <c r="BR32" s="18"/>
      <c r="BS32" s="18"/>
      <c r="BT32" s="18">
        <v>262143188.19999999</v>
      </c>
      <c r="BU32" s="18">
        <v>223868739.12</v>
      </c>
      <c r="BV32" s="18">
        <v>12323164.75</v>
      </c>
      <c r="BW32" s="18">
        <v>903468.13</v>
      </c>
      <c r="BX32" s="18"/>
      <c r="BY32" s="18"/>
      <c r="BZ32" s="18">
        <v>594677460</v>
      </c>
      <c r="CA32" s="18">
        <v>594653605</v>
      </c>
      <c r="CB32" s="18">
        <v>25111494.879999999</v>
      </c>
      <c r="CC32" s="18">
        <v>3331708.4</v>
      </c>
      <c r="CD32" s="18">
        <v>973281314.44000006</v>
      </c>
      <c r="CE32" s="18">
        <v>822973686.80999994</v>
      </c>
      <c r="CF32" s="18">
        <v>1496036571.1199999</v>
      </c>
      <c r="CG32" s="18">
        <v>148134535.19999999</v>
      </c>
      <c r="CH32" s="17">
        <v>364.23820000000001</v>
      </c>
      <c r="CI32" s="17">
        <v>146.20490000000001</v>
      </c>
    </row>
    <row r="33" spans="2:87" ht="14.4" customHeight="1" x14ac:dyDescent="0.3">
      <c r="B33" s="2">
        <v>45560</v>
      </c>
      <c r="C33" s="1" t="s">
        <v>60</v>
      </c>
      <c r="D33" s="2">
        <v>45561</v>
      </c>
      <c r="E33" s="13">
        <f t="shared" si="0"/>
        <v>45561</v>
      </c>
      <c r="F33" s="18">
        <v>239238116.16999999</v>
      </c>
      <c r="G33" s="18">
        <v>132510496.47</v>
      </c>
      <c r="H33" s="18">
        <v>473417377.05000001</v>
      </c>
      <c r="I33" s="18">
        <v>0</v>
      </c>
      <c r="J33" s="18">
        <v>4244305276.9699998</v>
      </c>
      <c r="K33" s="18">
        <v>372369.6</v>
      </c>
      <c r="L33" s="18"/>
      <c r="M33" s="18">
        <v>0</v>
      </c>
      <c r="N33" s="18">
        <v>2016000000</v>
      </c>
      <c r="O33" s="18">
        <v>0</v>
      </c>
      <c r="P33" s="18"/>
      <c r="Q33" s="18">
        <v>0</v>
      </c>
      <c r="R33" s="18">
        <v>84583754.640000001</v>
      </c>
      <c r="S33" s="18">
        <v>84583754.640000001</v>
      </c>
      <c r="T33" s="18"/>
      <c r="U33" s="18"/>
      <c r="V33" s="18"/>
      <c r="W33" s="18"/>
      <c r="X33" s="18">
        <v>862927105.33000004</v>
      </c>
      <c r="Y33" s="18">
        <v>0</v>
      </c>
      <c r="Z33" s="18">
        <v>6194617419.5</v>
      </c>
      <c r="AA33" s="18">
        <v>217466620.71000001</v>
      </c>
      <c r="AB33" s="18">
        <v>122461579.61</v>
      </c>
      <c r="AC33" s="18">
        <v>33280934.460000001</v>
      </c>
      <c r="AD33" s="18">
        <v>2111635109.7</v>
      </c>
      <c r="AE33" s="18">
        <v>122199304.8</v>
      </c>
      <c r="AF33" s="18"/>
      <c r="AG33" s="18"/>
      <c r="AH33" s="18"/>
      <c r="AI33" s="18"/>
      <c r="AJ33" s="18">
        <v>184000412.19</v>
      </c>
      <c r="AK33" s="18">
        <v>35897827.899999999</v>
      </c>
      <c r="AL33" s="18"/>
      <c r="AM33" s="18"/>
      <c r="AN33" s="18"/>
      <c r="AO33" s="18"/>
      <c r="AP33" s="18"/>
      <c r="AQ33" s="18"/>
      <c r="AR33" s="18"/>
      <c r="AS33" s="18"/>
      <c r="AT33" s="18">
        <v>24061.64</v>
      </c>
      <c r="AU33" s="18"/>
      <c r="AV33" s="18">
        <v>116134804.27</v>
      </c>
      <c r="AW33" s="18">
        <v>15604334.24</v>
      </c>
      <c r="AX33" s="18">
        <v>40919540.780000001</v>
      </c>
      <c r="AY33" s="18">
        <v>33954730.210000001</v>
      </c>
      <c r="AZ33" s="18">
        <v>184754583.94999999</v>
      </c>
      <c r="BA33" s="18">
        <v>184378807.44</v>
      </c>
      <c r="BB33" s="18">
        <v>44302660.659999996</v>
      </c>
      <c r="BC33" s="18">
        <v>34679945.030000001</v>
      </c>
      <c r="BD33" s="18"/>
      <c r="BE33" s="18"/>
      <c r="BF33" s="18"/>
      <c r="BG33" s="18"/>
      <c r="BH33" s="18"/>
      <c r="BI33" s="18"/>
      <c r="BJ33" s="18">
        <v>2617255616.4200001</v>
      </c>
      <c r="BK33" s="18">
        <v>453678775.19999999</v>
      </c>
      <c r="BL33" s="18">
        <v>10417277.970000001</v>
      </c>
      <c r="BM33" s="18"/>
      <c r="BN33" s="18">
        <v>68351516.099999994</v>
      </c>
      <c r="BO33" s="18">
        <v>216394.58</v>
      </c>
      <c r="BP33" s="18"/>
      <c r="BQ33" s="18"/>
      <c r="BR33" s="18"/>
      <c r="BS33" s="18"/>
      <c r="BT33" s="18">
        <v>371860828.68000001</v>
      </c>
      <c r="BU33" s="18">
        <v>335518626.63</v>
      </c>
      <c r="BV33" s="18">
        <v>12323551.41</v>
      </c>
      <c r="BW33" s="18">
        <v>903854.79</v>
      </c>
      <c r="BX33" s="18"/>
      <c r="BY33" s="18"/>
      <c r="BZ33" s="18">
        <v>370454059.02999997</v>
      </c>
      <c r="CA33" s="18">
        <v>370350400</v>
      </c>
      <c r="CB33" s="18">
        <v>29452625.370000001</v>
      </c>
      <c r="CC33" s="18">
        <v>3525069.42</v>
      </c>
      <c r="CD33" s="18">
        <v>862859858.55999994</v>
      </c>
      <c r="CE33" s="18">
        <v>710514345.41999996</v>
      </c>
      <c r="CF33" s="18">
        <v>1754395757.8599999</v>
      </c>
      <c r="CG33" s="18">
        <v>113419693.8</v>
      </c>
      <c r="CH33" s="17">
        <v>353.09120000000001</v>
      </c>
      <c r="CI33" s="17">
        <v>191.7362</v>
      </c>
    </row>
    <row r="34" spans="2:87" ht="14.4" customHeight="1" x14ac:dyDescent="0.3">
      <c r="B34" s="2">
        <v>45561</v>
      </c>
      <c r="C34" s="1" t="s">
        <v>60</v>
      </c>
      <c r="D34" s="2">
        <v>45562</v>
      </c>
      <c r="E34" s="13">
        <f t="shared" si="0"/>
        <v>45562</v>
      </c>
      <c r="F34" s="18">
        <v>221701570.47999999</v>
      </c>
      <c r="G34" s="18">
        <v>135120841.68000001</v>
      </c>
      <c r="H34" s="18">
        <v>618643260.96000004</v>
      </c>
      <c r="I34" s="18">
        <v>0</v>
      </c>
      <c r="J34" s="18">
        <v>4235822455.27</v>
      </c>
      <c r="K34" s="18">
        <v>371382.3</v>
      </c>
      <c r="L34" s="18"/>
      <c r="M34" s="18">
        <v>0</v>
      </c>
      <c r="N34" s="18">
        <v>1996000000</v>
      </c>
      <c r="O34" s="18">
        <v>0</v>
      </c>
      <c r="P34" s="18"/>
      <c r="Q34" s="18">
        <v>0</v>
      </c>
      <c r="R34" s="18">
        <v>84359489.450000003</v>
      </c>
      <c r="S34" s="18">
        <v>84359489.450000003</v>
      </c>
      <c r="T34" s="18"/>
      <c r="U34" s="18"/>
      <c r="V34" s="18"/>
      <c r="W34" s="18"/>
      <c r="X34" s="18">
        <v>862927105.33000004</v>
      </c>
      <c r="Y34" s="18">
        <v>0</v>
      </c>
      <c r="Z34" s="18">
        <v>6293599670.8299999</v>
      </c>
      <c r="AA34" s="18">
        <v>219851713.43000001</v>
      </c>
      <c r="AB34" s="18">
        <v>121620464.70999999</v>
      </c>
      <c r="AC34" s="18">
        <v>33502034.34</v>
      </c>
      <c r="AD34" s="18">
        <v>2117455190.8900001</v>
      </c>
      <c r="AE34" s="18">
        <v>121750225.61</v>
      </c>
      <c r="AF34" s="18"/>
      <c r="AG34" s="18"/>
      <c r="AH34" s="18"/>
      <c r="AI34" s="18"/>
      <c r="AJ34" s="18">
        <v>141620795.53</v>
      </c>
      <c r="AK34" s="18">
        <v>36060581.609999999</v>
      </c>
      <c r="AL34" s="18"/>
      <c r="AM34" s="18"/>
      <c r="AN34" s="18"/>
      <c r="AO34" s="18"/>
      <c r="AP34" s="18"/>
      <c r="AQ34" s="18"/>
      <c r="AR34" s="18"/>
      <c r="AS34" s="18"/>
      <c r="AT34" s="18">
        <v>18472.45</v>
      </c>
      <c r="AU34" s="18"/>
      <c r="AV34" s="18">
        <v>96094783.469999999</v>
      </c>
      <c r="AW34" s="18">
        <v>15579013.23</v>
      </c>
      <c r="AX34" s="18">
        <v>41504146.200000003</v>
      </c>
      <c r="AY34" s="18">
        <v>35861868.799999997</v>
      </c>
      <c r="AZ34" s="18">
        <v>92391663.299999997</v>
      </c>
      <c r="BA34" s="18">
        <v>92391663.299999997</v>
      </c>
      <c r="BB34" s="18">
        <v>69239342.659999996</v>
      </c>
      <c r="BC34" s="18">
        <v>60203300.909999996</v>
      </c>
      <c r="BD34" s="18"/>
      <c r="BE34" s="18"/>
      <c r="BF34" s="18"/>
      <c r="BG34" s="18"/>
      <c r="BH34" s="18"/>
      <c r="BI34" s="18"/>
      <c r="BJ34" s="18">
        <v>2320396564.3800001</v>
      </c>
      <c r="BK34" s="18">
        <v>388745139.81999999</v>
      </c>
      <c r="BL34" s="18">
        <v>10500369.029999999</v>
      </c>
      <c r="BM34" s="18"/>
      <c r="BN34" s="18">
        <v>18811074.199999999</v>
      </c>
      <c r="BO34" s="18">
        <v>217120.26</v>
      </c>
      <c r="BP34" s="18"/>
      <c r="BQ34" s="18"/>
      <c r="BR34" s="18"/>
      <c r="BS34" s="18"/>
      <c r="BT34" s="18">
        <v>412130140.69999999</v>
      </c>
      <c r="BU34" s="18">
        <v>376196422.73000002</v>
      </c>
      <c r="BV34" s="18">
        <v>11471762.77</v>
      </c>
      <c r="BW34" s="18">
        <v>52066.15</v>
      </c>
      <c r="BX34" s="18"/>
      <c r="BY34" s="18"/>
      <c r="BZ34" s="18">
        <v>257641576.31</v>
      </c>
      <c r="CA34" s="18">
        <v>257450400</v>
      </c>
      <c r="CB34" s="18">
        <v>26283520.550000001</v>
      </c>
      <c r="CC34" s="18">
        <v>3578313.68</v>
      </c>
      <c r="CD34" s="18">
        <v>736838443.55999994</v>
      </c>
      <c r="CE34" s="18">
        <v>637494322.82000005</v>
      </c>
      <c r="CF34" s="18">
        <v>1583558120.8199999</v>
      </c>
      <c r="CG34" s="18">
        <v>97186284.950000003</v>
      </c>
      <c r="CH34" s="17">
        <v>397.4341</v>
      </c>
      <c r="CI34" s="17">
        <v>226.21680000000001</v>
      </c>
    </row>
    <row r="35" spans="2:87" ht="14.4" customHeight="1" x14ac:dyDescent="0.3">
      <c r="B35" s="2">
        <v>45562</v>
      </c>
      <c r="C35" s="1" t="s">
        <v>60</v>
      </c>
      <c r="D35" s="2">
        <v>45563</v>
      </c>
      <c r="E35" s="13">
        <f t="shared" si="0"/>
        <v>45563</v>
      </c>
      <c r="F35" s="18">
        <v>238678049.34999999</v>
      </c>
      <c r="G35" s="18">
        <v>142999946.65000001</v>
      </c>
      <c r="H35" s="18">
        <v>532188871.87</v>
      </c>
      <c r="I35" s="18">
        <v>0</v>
      </c>
      <c r="J35" s="18">
        <v>4248802180.27</v>
      </c>
      <c r="K35" s="18">
        <v>370876.5</v>
      </c>
      <c r="L35" s="18"/>
      <c r="M35" s="18">
        <v>0</v>
      </c>
      <c r="N35" s="18">
        <v>1754000000</v>
      </c>
      <c r="O35" s="18">
        <v>0</v>
      </c>
      <c r="P35" s="18"/>
      <c r="Q35" s="18">
        <v>0</v>
      </c>
      <c r="R35" s="18">
        <v>84244596.980000004</v>
      </c>
      <c r="S35" s="18">
        <v>84244596.980000004</v>
      </c>
      <c r="T35" s="18"/>
      <c r="U35" s="18"/>
      <c r="V35" s="18"/>
      <c r="W35" s="18"/>
      <c r="X35" s="18">
        <v>862927105.33000004</v>
      </c>
      <c r="Y35" s="18">
        <v>0</v>
      </c>
      <c r="Z35" s="18">
        <v>5994986593.1400003</v>
      </c>
      <c r="AA35" s="18">
        <v>227615420.13</v>
      </c>
      <c r="AB35" s="18">
        <v>118189566.2</v>
      </c>
      <c r="AC35" s="18">
        <v>33306353.190000001</v>
      </c>
      <c r="AD35" s="18">
        <v>2025051235.3499999</v>
      </c>
      <c r="AE35" s="18">
        <v>117452638.86</v>
      </c>
      <c r="AF35" s="18"/>
      <c r="AG35" s="18"/>
      <c r="AH35" s="18"/>
      <c r="AI35" s="18"/>
      <c r="AJ35" s="18">
        <v>128680393.53</v>
      </c>
      <c r="AK35" s="18">
        <v>32812187.199999999</v>
      </c>
      <c r="AL35" s="18"/>
      <c r="AM35" s="18"/>
      <c r="AN35" s="18"/>
      <c r="AO35" s="18"/>
      <c r="AP35" s="18"/>
      <c r="AQ35" s="18"/>
      <c r="AR35" s="18"/>
      <c r="AS35" s="18"/>
      <c r="AT35" s="18">
        <v>18472.45</v>
      </c>
      <c r="AU35" s="18"/>
      <c r="AV35" s="18">
        <v>92616051.439999998</v>
      </c>
      <c r="AW35" s="18">
        <v>15547746.17</v>
      </c>
      <c r="AX35" s="18">
        <v>34157629.390000001</v>
      </c>
      <c r="AY35" s="18">
        <v>28441821.219999999</v>
      </c>
      <c r="AZ35" s="18">
        <v>184041173.09</v>
      </c>
      <c r="BA35" s="18">
        <v>183831118.5</v>
      </c>
      <c r="BB35" s="18">
        <v>114486536.14</v>
      </c>
      <c r="BC35" s="18">
        <v>105737710.2</v>
      </c>
      <c r="BD35" s="18"/>
      <c r="BE35" s="18"/>
      <c r="BF35" s="18"/>
      <c r="BG35" s="18"/>
      <c r="BH35" s="18"/>
      <c r="BI35" s="18"/>
      <c r="BJ35" s="18">
        <v>2333996758.3800001</v>
      </c>
      <c r="BK35" s="18">
        <v>509502022.98000002</v>
      </c>
      <c r="BL35" s="18">
        <v>10399785.73</v>
      </c>
      <c r="BM35" s="18"/>
      <c r="BN35" s="18">
        <v>20995505.739999998</v>
      </c>
      <c r="BO35" s="18">
        <v>216011.06</v>
      </c>
      <c r="BP35" s="18"/>
      <c r="BQ35" s="18"/>
      <c r="BR35" s="18"/>
      <c r="BS35" s="18"/>
      <c r="BT35" s="18">
        <v>380735368.31999999</v>
      </c>
      <c r="BU35" s="18">
        <v>323593511</v>
      </c>
      <c r="BV35" s="18">
        <v>11471691.859999999</v>
      </c>
      <c r="BW35" s="18">
        <v>51995.24</v>
      </c>
      <c r="BX35" s="18"/>
      <c r="BY35" s="18"/>
      <c r="BZ35" s="18">
        <v>410571095.23000002</v>
      </c>
      <c r="CA35" s="18">
        <v>410485950</v>
      </c>
      <c r="CB35" s="18">
        <v>28188147.010000002</v>
      </c>
      <c r="CC35" s="18">
        <v>3530089.84</v>
      </c>
      <c r="CD35" s="18">
        <v>862361593.88999999</v>
      </c>
      <c r="CE35" s="18">
        <v>737877557.13999999</v>
      </c>
      <c r="CF35" s="18">
        <v>1471635164.49</v>
      </c>
      <c r="CG35" s="18">
        <v>127375505.73999999</v>
      </c>
      <c r="CH35" s="17">
        <v>407.3691</v>
      </c>
      <c r="CI35" s="17">
        <v>178.69640000000001</v>
      </c>
    </row>
    <row r="36" spans="2:87" ht="14.4" customHeight="1" x14ac:dyDescent="0.3">
      <c r="B36" s="2">
        <v>45565</v>
      </c>
      <c r="C36" s="1" t="s">
        <v>61</v>
      </c>
      <c r="D36" s="2"/>
      <c r="E36" s="13" t="str">
        <f t="shared" si="0"/>
        <v>01.10.2024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7">
        <v>411.20370000000003</v>
      </c>
      <c r="CI36" s="17">
        <v>228.33670000000001</v>
      </c>
    </row>
    <row r="59" spans="56:56" x14ac:dyDescent="0.3">
      <c r="BD59" s="18"/>
    </row>
  </sheetData>
  <mergeCells count="45"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</mergeCells>
  <conditionalFormatting sqref="E15:CI36">
    <cfRule type="expression" dxfId="1" priority="1">
      <formula>$C15="1"</formula>
    </cfRule>
  </conditionalFormatting>
  <conditionalFormatting sqref="BD59">
    <cfRule type="expression" dxfId="0" priority="2">
      <formula>$C59="1"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2022-03-30T12:07:52Z</dcterms:created>
  <dcterms:modified xsi:type="dcterms:W3CDTF">2024-10-09T14:00:20Z</dcterms:modified>
</cp:coreProperties>
</file>