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fnc-Ризики\@РИЗИК-МЕНЕДЖМЕНТ\ПОСТАНОВА 11\2026\03\"/>
    </mc:Choice>
  </mc:AlternateContent>
  <xr:revisionPtr revIDLastSave="0" documentId="13_ncr:1_{B0EC489D-29F2-457D-8A8E-C888B044AB3B}" xr6:coauthVersionLast="36" xr6:coauthVersionMax="36" xr10:uidLastSave="{00000000-0000-0000-0000-000000000000}"/>
  <bookViews>
    <workbookView xWindow="0" yWindow="0" windowWidth="23040" windowHeight="8628" firstSheet="1" activeTab="1" xr2:uid="{00000000-000D-0000-FFFF-FFFF00000000}"/>
  </bookViews>
  <sheets>
    <sheet name="G2TempSheet" sheetId="3" state="veryHidden" r:id="rId1"/>
    <sheet name="Лист2" sheetId="2" r:id="rId2"/>
    <sheet name="Лист3" sheetId="4" r:id="rId3"/>
    <sheet name="Лист1" sheetId="1" state="hidden" r:id="rId4"/>
  </sheets>
  <definedNames>
    <definedName name="ClDSOutBlOption_DetailOption" hidden="1">G2TempSheet!$C$4</definedName>
    <definedName name="ClDSOutBlOption_DfmOptBlSrcLoad" hidden="1">G2TempSheet!$D$4</definedName>
    <definedName name="ClDSOutBlOption_DfmOptBlSrcLoadDet" hidden="1">G2TempSheet!$E$4</definedName>
    <definedName name="ClDSOutBlOption_ExecDate" hidden="1">G2TempSheet!$R$4</definedName>
    <definedName name="ClDSOutBlOption_IdUom" hidden="1">G2TempSheet!$N$4</definedName>
    <definedName name="ClDSOutBlOption_InstLocation" hidden="1">G2TempSheet!$J$4</definedName>
    <definedName name="ClDSOutBlOption_InstName" hidden="1">G2TempSheet!$I$4</definedName>
    <definedName name="ClDSOutBlOption_NameSrcLoad" hidden="1">G2TempSheet!$B$4</definedName>
    <definedName name="ClDSOutBlOption_PercUom" hidden="1">G2TempSheet!$O$4</definedName>
    <definedName name="ClDSOutBlOption_ReportDate" hidden="1">G2TempSheet!$H$4</definedName>
    <definedName name="ClDSOutBlOption_SortOption" hidden="1">G2TempSheet!$G$4</definedName>
    <definedName name="ClDSOutBlOption_SourceOption" hidden="1">G2TempSheet!$F$4</definedName>
    <definedName name="ClDSOutBlOption_SubscrContr" hidden="1">G2TempSheet!$L$4</definedName>
    <definedName name="ClDSOutBlOption_SubscrContrJob" hidden="1">G2TempSheet!$P$4</definedName>
    <definedName name="ClDSOutBlOption_SubscrExec" hidden="1">G2TempSheet!$K$4</definedName>
    <definedName name="ClDSOutBlOption_SubscrHead" hidden="1">G2TempSheet!$M$4</definedName>
    <definedName name="ClDSOutBlOption_SubscrHeadJob" hidden="1">G2TempSheet!$Q$4</definedName>
    <definedName name="ClDSOutBlSrcLoadRange">Лист1!$A$3:$G$107</definedName>
    <definedName name="CLSInSimple_DAT" hidden="1">G2TempSheet!$C$5</definedName>
    <definedName name="CLSInSimple_ID_OPER" hidden="1">G2TempSheet!$H$5</definedName>
    <definedName name="CLSInSimple_ID_REPORT" hidden="1">G2TempSheet!$B$5</definedName>
    <definedName name="CLSInSimple_IS_AUTO" hidden="1">G2TempSheet!$F$5</definedName>
    <definedName name="CLSInSimple_IS_DET" hidden="1">G2TempSheet!$G$5</definedName>
    <definedName name="CLSInSimple_MFO" hidden="1">G2TempSheet!$D$5</definedName>
    <definedName name="CLSInSimple_TU" hidden="1">G2TempSheet!$E$5</definedName>
    <definedName name="CLSLocation_BNK" hidden="1">G2TempSheet!$C$6</definedName>
    <definedName name="CLSLocation_DATE" hidden="1">G2TempSheet!$B$6</definedName>
    <definedName name="CLSLocation_DEBUG" hidden="1">G2TempSheet!$E$6</definedName>
    <definedName name="CLSLocation_VTYPE" hidden="1">G2TempSheet!$D$6</definedName>
    <definedName name="XLR_VERSION" hidden="1">G2TempSheet!$A$1</definedName>
  </definedNames>
  <calcPr calcId="191029"/>
</workbook>
</file>

<file path=xl/calcChain.xml><?xml version="1.0" encoding="utf-8"?>
<calcChain xmlns="http://schemas.openxmlformats.org/spreadsheetml/2006/main">
  <c r="Y6" i="4" l="1"/>
  <c r="Y5" i="4"/>
  <c r="X6" i="4"/>
  <c r="X5" i="4"/>
  <c r="C22" i="2" l="1"/>
  <c r="D22" i="2" s="1"/>
  <c r="E22" i="2" s="1"/>
  <c r="F22" i="2" s="1"/>
  <c r="G22" i="2" s="1"/>
  <c r="H22" i="2" s="1"/>
  <c r="I22" i="2" s="1"/>
  <c r="J22" i="2" s="1"/>
  <c r="K22" i="2" s="1"/>
  <c r="L22" i="2" s="1"/>
  <c r="M22" i="2" s="1"/>
  <c r="N22" i="2" s="1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Z22" i="2" s="1"/>
  <c r="AA22" i="2" s="1"/>
  <c r="AB22" i="2" s="1"/>
  <c r="AC22" i="2" s="1"/>
  <c r="AD22" i="2" s="1"/>
  <c r="AE22" i="2" s="1"/>
  <c r="AF22" i="2" s="1"/>
  <c r="AG22" i="2" s="1"/>
  <c r="AH22" i="2" s="1"/>
  <c r="AI22" i="2" s="1"/>
  <c r="AJ22" i="2" s="1"/>
  <c r="AK22" i="2" s="1"/>
  <c r="AL22" i="2" s="1"/>
  <c r="AM22" i="2" s="1"/>
  <c r="AN22" i="2" s="1"/>
  <c r="AO22" i="2" s="1"/>
  <c r="AP22" i="2" s="1"/>
  <c r="AQ22" i="2" s="1"/>
  <c r="AR22" i="2" s="1"/>
  <c r="AS22" i="2" s="1"/>
  <c r="AT22" i="2" s="1"/>
  <c r="AU22" i="2" s="1"/>
  <c r="AV22" i="2" s="1"/>
  <c r="AW22" i="2" s="1"/>
  <c r="AX22" i="2" s="1"/>
  <c r="AY22" i="2" s="1"/>
  <c r="AZ22" i="2" s="1"/>
  <c r="BA22" i="2" s="1"/>
  <c r="BB22" i="2" s="1"/>
  <c r="BC22" i="2" s="1"/>
  <c r="BD22" i="2" s="1"/>
  <c r="BE22" i="2" s="1"/>
  <c r="BF22" i="2" s="1"/>
  <c r="BG22" i="2" s="1"/>
  <c r="BH22" i="2" s="1"/>
  <c r="BI22" i="2" s="1"/>
  <c r="BJ22" i="2" s="1"/>
  <c r="BK22" i="2" s="1"/>
  <c r="BL22" i="2" s="1"/>
  <c r="BM22" i="2" s="1"/>
  <c r="BN22" i="2" s="1"/>
  <c r="BO22" i="2" s="1"/>
  <c r="BP22" i="2" s="1"/>
  <c r="BQ22" i="2" s="1"/>
  <c r="BR22" i="2" s="1"/>
  <c r="BS22" i="2" s="1"/>
  <c r="BT22" i="2" s="1"/>
  <c r="BU22" i="2" s="1"/>
  <c r="BV22" i="2" s="1"/>
  <c r="BW22" i="2" s="1"/>
  <c r="BX22" i="2" s="1"/>
  <c r="BY22" i="2" s="1"/>
  <c r="BZ22" i="2" s="1"/>
  <c r="CA22" i="2" s="1"/>
  <c r="CB22" i="2" s="1"/>
  <c r="CC22" i="2" s="1"/>
  <c r="CD22" i="2" s="1"/>
  <c r="CE22" i="2" s="1"/>
  <c r="CF22" i="2" s="1"/>
  <c r="CG22" i="2" s="1"/>
  <c r="CH22" i="2" s="1"/>
  <c r="CI22" i="2" s="1"/>
  <c r="CJ22" i="2" s="1"/>
  <c r="CK22" i="2" s="1"/>
  <c r="CL22" i="2" s="1"/>
  <c r="CM22" i="2" s="1"/>
  <c r="CN22" i="2" s="1"/>
  <c r="CO22" i="2" s="1"/>
  <c r="CP22" i="2" s="1"/>
  <c r="CQ22" i="2" s="1"/>
  <c r="CR22" i="2" s="1"/>
  <c r="CS22" i="2" s="1"/>
  <c r="CT22" i="2" s="1"/>
  <c r="CU22" i="2" s="1"/>
  <c r="CV22" i="2" s="1"/>
  <c r="CW22" i="2" s="1"/>
  <c r="CX22" i="2" s="1"/>
  <c r="CY22" i="2" s="1"/>
  <c r="CZ22" i="2" s="1"/>
  <c r="DA22" i="2" s="1"/>
  <c r="DB22" i="2" s="1"/>
  <c r="DC22" i="2" s="1"/>
  <c r="DD22" i="2" s="1"/>
  <c r="DE22" i="2" s="1"/>
  <c r="E2" i="2" l="1"/>
  <c r="F2" i="2" s="1"/>
  <c r="C1" i="2"/>
  <c r="C5" i="2"/>
</calcChain>
</file>

<file path=xl/sharedStrings.xml><?xml version="1.0" encoding="utf-8"?>
<sst xmlns="http://schemas.openxmlformats.org/spreadsheetml/2006/main" count="509" uniqueCount="183">
  <si>
    <t>Розподіл кредитів за класами боржника</t>
  </si>
  <si>
    <t>Валюта</t>
  </si>
  <si>
    <t>Клас боржника</t>
  </si>
  <si>
    <t>Сума кредитної заборгованості (тис. грн)</t>
  </si>
  <si>
    <t>Кредитний ризик (тис. грн)</t>
  </si>
  <si>
    <t>Лист1</t>
  </si>
  <si>
    <t>Sdolg</t>
  </si>
  <si>
    <t>Cred</t>
  </si>
  <si>
    <t>Національного банку України</t>
  </si>
  <si>
    <t>15 лютого 2018 року № 11</t>
  </si>
  <si>
    <t>Розподіл кредитів, наданих фізичним та юридичним особам у національній та іноземній валютах, та розміру кредитного ризику</t>
  </si>
  <si>
    <t>(найменування установи)</t>
  </si>
  <si>
    <t>(місцезнаходження установи)</t>
  </si>
  <si>
    <t xml:space="preserve">(тис. грн) </t>
  </si>
  <si>
    <t>№ з/п</t>
  </si>
  <si>
    <t>Найменування банку</t>
  </si>
  <si>
    <t>Назва показника</t>
  </si>
  <si>
    <t xml:space="preserve"> Фізичні особи, у тому числі ФОП</t>
  </si>
  <si>
    <t>Юридичні особи [крім банків, бюджетних установ та компаній спеціального призначення (SPE)]</t>
  </si>
  <si>
    <t>Банки</t>
  </si>
  <si>
    <t>Бюджетні установи</t>
  </si>
  <si>
    <t xml:space="preserve">Компанії спеціального призначення (SPE) </t>
  </si>
  <si>
    <t xml:space="preserve"> усього  </t>
  </si>
  <si>
    <t xml:space="preserve">національна валюта </t>
  </si>
  <si>
    <t xml:space="preserve"> іноземна валюта </t>
  </si>
  <si>
    <t xml:space="preserve"> усього </t>
  </si>
  <si>
    <t xml:space="preserve"> іноземна валюта</t>
  </si>
  <si>
    <t>Сума кредитної заборгованості</t>
  </si>
  <si>
    <t>Кредитний ризик</t>
  </si>
  <si>
    <t>в тому числі непрацюючі</t>
  </si>
  <si>
    <t>Додаток 2 до постанови Правління</t>
  </si>
  <si>
    <t>3.421 Developer , Russian Edition</t>
  </si>
  <si>
    <t>ClDSOutBlOption:</t>
  </si>
  <si>
    <t>Постанова №11. Додаток 2. Розподіл кредитів, наданих фізичним та юридичним особам, за класами боржника</t>
  </si>
  <si>
    <t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Integer CAN_DETAIL {Є деталі} 1 0 {{Width = 50} {Visible = False}} String TN {К</t>
  </si>
  <si>
    <t>SRC_TABLE_0 30087 RN_DATA_D52 ID_RN_DATA_D52_SQ {} F083('11','12','30') SRC_TABLE_01 30329 RN_DATA_D54 ID_RN_DATA_D54_SQ {} F083('11','12','19','30') SRC_TABLE_1 30087 RN_DATA_D52 ID_RN_DATA_D52_SQ {} F083('11','12','30') SRC_TABLE_12 30328 RN_DATA_D53 ID_RN_DATA_D53_SQ {} F083('11','12','19','30') SRC_TABLE_2 30086 RN_DATA_D51 ID_RN_DATA_D51_SQ {} F083('11','12','19','30') SRC_TABLE_3 30086 RN_DATA_D51 ID_RN_DATA_D51_SQ {} F083('11','12','19','30')</t>
  </si>
  <si>
    <t>TN</t>
  </si>
  <si>
    <t>АКЦІОНЕРНЕ ТОВАРИСТВО 'КОМЕРЦІЙНИЙ БАНК 'ГЛОБУС</t>
  </si>
  <si>
    <t>м. Київ, пров.Куренівський, б.19/5</t>
  </si>
  <si>
    <t>Системный администратор</t>
  </si>
  <si>
    <t>Головний бухгалтер</t>
  </si>
  <si>
    <t>Заступник Голови Правлiння</t>
  </si>
  <si>
    <t>0001</t>
  </si>
  <si>
    <t>Фізичні особи, у тому числі ФОП</t>
  </si>
  <si>
    <t>усього</t>
  </si>
  <si>
    <t>1</t>
  </si>
  <si>
    <t>0002</t>
  </si>
  <si>
    <t>2</t>
  </si>
  <si>
    <t>0003</t>
  </si>
  <si>
    <t>3</t>
  </si>
  <si>
    <t>0004</t>
  </si>
  <si>
    <t>4</t>
  </si>
  <si>
    <t>0005</t>
  </si>
  <si>
    <t>5</t>
  </si>
  <si>
    <t>0011</t>
  </si>
  <si>
    <t>11</t>
  </si>
  <si>
    <t>0101</t>
  </si>
  <si>
    <t>національна валюта</t>
  </si>
  <si>
    <t>0102</t>
  </si>
  <si>
    <t>0103</t>
  </si>
  <si>
    <t>0104</t>
  </si>
  <si>
    <t>0105</t>
  </si>
  <si>
    <t>0111</t>
  </si>
  <si>
    <t>0201</t>
  </si>
  <si>
    <t>іноземна валюта</t>
  </si>
  <si>
    <t>0202</t>
  </si>
  <si>
    <t>0203</t>
  </si>
  <si>
    <t>0204</t>
  </si>
  <si>
    <t>0205</t>
  </si>
  <si>
    <t>0211</t>
  </si>
  <si>
    <t>1001</t>
  </si>
  <si>
    <t>1002</t>
  </si>
  <si>
    <t>1003</t>
  </si>
  <si>
    <t>1004</t>
  </si>
  <si>
    <t>1005</t>
  </si>
  <si>
    <t>1006</t>
  </si>
  <si>
    <t>6</t>
  </si>
  <si>
    <t>1007</t>
  </si>
  <si>
    <t>7</t>
  </si>
  <si>
    <t>1008</t>
  </si>
  <si>
    <t>8</t>
  </si>
  <si>
    <t>1009</t>
  </si>
  <si>
    <t>9</t>
  </si>
  <si>
    <t>1010</t>
  </si>
  <si>
    <t>10</t>
  </si>
  <si>
    <t>1011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</si>
  <si>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</si>
  <si>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</si>
  <si>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</si>
  <si>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</si>
  <si>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</si>
  <si>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</si>
  <si>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</si>
  <si>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</si>
  <si>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</si>
  <si>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</si>
  <si>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</si>
  <si>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</si>
  <si>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</si>
  <si>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</si>
  <si>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</si>
  <si>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</si>
  <si>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</si>
  <si>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</si>
  <si>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</si>
  <si>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</si>
  <si>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</si>
  <si>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</si>
  <si>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3001</t>
  </si>
  <si>
    <t>3002</t>
  </si>
  <si>
    <t>3003</t>
  </si>
  <si>
    <t>3004</t>
  </si>
  <si>
    <t>3005</t>
  </si>
  <si>
    <t>3011</t>
  </si>
  <si>
    <t>3101</t>
  </si>
  <si>
    <t>3102</t>
  </si>
  <si>
    <t>3103</t>
  </si>
  <si>
    <t>3104</t>
  </si>
  <si>
    <t>3105</t>
  </si>
  <si>
    <t>3111</t>
  </si>
  <si>
    <t>3201</t>
  </si>
  <si>
    <t>3202</t>
  </si>
  <si>
    <t>3203</t>
  </si>
  <si>
    <t>3204</t>
  </si>
  <si>
    <t>3205</t>
  </si>
  <si>
    <t>3211</t>
  </si>
  <si>
    <t>4001</t>
  </si>
  <si>
    <t>4002</t>
  </si>
  <si>
    <t>4003</t>
  </si>
  <si>
    <t>4004</t>
  </si>
  <si>
    <t>4005</t>
  </si>
  <si>
    <t>4011</t>
  </si>
  <si>
    <t>4101</t>
  </si>
  <si>
    <t>4102</t>
  </si>
  <si>
    <t>4103</t>
  </si>
  <si>
    <t>4104</t>
  </si>
  <si>
    <t>4105</t>
  </si>
  <si>
    <t>4111</t>
  </si>
  <si>
    <t>4201</t>
  </si>
  <si>
    <t>4202</t>
  </si>
  <si>
    <t>4203</t>
  </si>
  <si>
    <t>4204</t>
  </si>
  <si>
    <t>4205</t>
  </si>
  <si>
    <t>4211</t>
  </si>
  <si>
    <t>5001</t>
  </si>
  <si>
    <t>Компанії спеціального призначення (SPE)</t>
  </si>
  <si>
    <t>5002</t>
  </si>
  <si>
    <t>5003</t>
  </si>
  <si>
    <t>5004</t>
  </si>
  <si>
    <t>5005</t>
  </si>
  <si>
    <t>5011</t>
  </si>
  <si>
    <t>5101</t>
  </si>
  <si>
    <t>5102</t>
  </si>
  <si>
    <t>5103</t>
  </si>
  <si>
    <t>5104</t>
  </si>
  <si>
    <t>5105</t>
  </si>
  <si>
    <t>5111</t>
  </si>
  <si>
    <t>5201</t>
  </si>
  <si>
    <t>5202</t>
  </si>
  <si>
    <t>5203</t>
  </si>
  <si>
    <t>5204</t>
  </si>
  <si>
    <t>5205</t>
  </si>
  <si>
    <t>5211</t>
  </si>
  <si>
    <t>CLSInSimple:</t>
  </si>
  <si>
    <t>CLSLocation: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</si>
  <si>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</si>
  <si>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</si>
  <si>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</si>
  <si>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</si>
  <si>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</si>
  <si>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</si>
  <si>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</si>
  <si>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</si>
  <si>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</si>
  <si>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M</t>
  </si>
  <si>
    <t>N</t>
  </si>
  <si>
    <t>O</t>
  </si>
  <si>
    <t>P</t>
  </si>
  <si>
    <t>R</t>
  </si>
  <si>
    <t>S</t>
  </si>
  <si>
    <t>W</t>
  </si>
  <si>
    <t>Общий итог</t>
  </si>
  <si>
    <t xml:space="preserve">за класами боржника відповідно до Положення № 351, станом на 01.03.2026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</si>
</sst>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₽_-;\-* #,##0.00\ _₽_-;_-* &quot;-&quot;??\ _₽_-;_-@_-"/>
    <numFmt numFmtId="164" formatCode="_-* #,##0\ _₽_-;\-* #,##0\ _₽_-;_-* &quot;-&quot;??\ _₽_-;_-@_-"/>
  </numFmts>
  <fonts count="10" x14ac:knownFonts="1"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7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 indent="1"/>
    </xf>
    <xf numFmtId="3" fontId="1" fillId="0" borderId="1" xfId="0" applyNumberFormat="1" applyFont="1" applyBorder="1" applyAlignment="1">
      <alignment horizontal="right" vertical="center" wrapText="1" inden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0" borderId="0" xfId="0" quotePrefix="1"/>
    <xf numFmtId="14" fontId="0" fillId="0" borderId="0" xfId="0" applyNumberFormat="1"/>
    <xf numFmtId="164" fontId="0" fillId="0" borderId="0" xfId="1" applyNumberFormat="1" applyFont="1"/>
    <xf numFmtId="164" fontId="1" fillId="0" borderId="0" xfId="1" applyNumberFormat="1" applyFont="1"/>
    <xf numFmtId="0" fontId="1" fillId="0" borderId="0" xfId="0" applyFont="1" applyAlignment="1"/>
    <xf numFmtId="164" fontId="1" fillId="0" borderId="0" xfId="1" applyNumberFormat="1" applyFont="1" applyAlignment="1"/>
    <xf numFmtId="164" fontId="1" fillId="0" borderId="0" xfId="0" applyNumberFormat="1" applyFont="1" applyAlignment="1"/>
    <xf numFmtId="164" fontId="0" fillId="0" borderId="0" xfId="0" applyNumberFormat="1"/>
    <xf numFmtId="164" fontId="1" fillId="0" borderId="0" xfId="0" applyNumberFormat="1" applyFont="1"/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0" fillId="0" borderId="0" xfId="0" applyAlignment="1"/>
    <xf numFmtId="0" fontId="1" fillId="0" borderId="4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"/>
  <sheetViews>
    <sheetView workbookViewId="0"/>
  </sheetViews>
  <sheetFormatPr defaultRowHeight="14.4" x14ac:dyDescent="0.3"/>
  <sheetData>
    <row r="1" spans="1:18" x14ac:dyDescent="0.3">
      <c r="A1" s="23" t="s">
        <v>31</v>
      </c>
    </row>
    <row r="4" spans="1:18" x14ac:dyDescent="0.3">
      <c r="A4" t="s">
        <v>32</v>
      </c>
      <c r="B4" s="23" t="s">
        <v>33</v>
      </c>
      <c r="D4" s="23" t="s">
        <v>34</v>
      </c>
      <c r="F4" s="23" t="s">
        <v>35</v>
      </c>
      <c r="G4" s="23" t="s">
        <v>36</v>
      </c>
      <c r="H4" s="24">
        <v>46082</v>
      </c>
      <c r="I4" s="23" t="s">
        <v>37</v>
      </c>
      <c r="J4" s="23" t="s">
        <v>38</v>
      </c>
      <c r="K4" s="23" t="s">
        <v>39</v>
      </c>
      <c r="N4">
        <v>0</v>
      </c>
      <c r="O4">
        <v>2</v>
      </c>
      <c r="P4" s="23" t="s">
        <v>40</v>
      </c>
      <c r="Q4" s="23" t="s">
        <v>41</v>
      </c>
      <c r="R4" s="24">
        <v>46094</v>
      </c>
    </row>
    <row r="5" spans="1:18" x14ac:dyDescent="0.3">
      <c r="A5" t="s">
        <v>163</v>
      </c>
      <c r="B5">
        <v>467</v>
      </c>
      <c r="C5" s="24">
        <v>46081</v>
      </c>
      <c r="D5">
        <v>380526</v>
      </c>
      <c r="E5">
        <v>1</v>
      </c>
      <c r="F5">
        <v>1</v>
      </c>
      <c r="G5">
        <v>0</v>
      </c>
      <c r="H5">
        <v>132807000000</v>
      </c>
    </row>
    <row r="6" spans="1:18" x14ac:dyDescent="0.3">
      <c r="A6" t="s">
        <v>164</v>
      </c>
      <c r="B6" s="24">
        <v>46094</v>
      </c>
      <c r="C6">
        <v>0</v>
      </c>
      <c r="D6">
        <v>1</v>
      </c>
      <c r="E6" t="b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DE37"/>
  <sheetViews>
    <sheetView tabSelected="1" topLeftCell="A6" workbookViewId="0">
      <selection activeCell="L28" sqref="L28"/>
    </sheetView>
  </sheetViews>
  <sheetFormatPr defaultColWidth="8.88671875" defaultRowHeight="10.199999999999999" outlineLevelRow="1" outlineLevelCol="1" x14ac:dyDescent="0.2"/>
  <cols>
    <col min="1" max="1" width="2.5546875" style="1" customWidth="1"/>
    <col min="2" max="2" width="4.44140625" style="1" customWidth="1"/>
    <col min="3" max="3" width="29.88671875" style="1" customWidth="1"/>
    <col min="4" max="4" width="16.109375" style="1" customWidth="1"/>
    <col min="5" max="10" width="10.6640625" style="1" customWidth="1"/>
    <col min="11" max="22" width="10.6640625" style="1" customWidth="1" outlineLevel="1"/>
    <col min="23" max="33" width="10.6640625" style="1" customWidth="1"/>
    <col min="34" max="55" width="10.6640625" style="1" customWidth="1" outlineLevel="1"/>
    <col min="56" max="61" width="10.6640625" style="1" customWidth="1"/>
    <col min="62" max="73" width="10.6640625" style="1" customWidth="1" outlineLevel="1"/>
    <col min="74" max="78" width="8.88671875" style="1"/>
    <col min="79" max="79" width="9.109375" style="1" customWidth="1"/>
    <col min="80" max="84" width="8.88671875" style="1" customWidth="1" outlineLevel="1"/>
    <col min="85" max="85" width="9.109375" style="1" customWidth="1" outlineLevel="1"/>
    <col min="86" max="90" width="8.88671875" style="1" customWidth="1" outlineLevel="1"/>
    <col min="91" max="91" width="9.109375" style="1" customWidth="1" outlineLevel="1"/>
    <col min="92" max="96" width="8.88671875" style="1"/>
    <col min="97" max="97" width="9.109375" style="1" customWidth="1"/>
    <col min="98" max="102" width="8.88671875" style="1" outlineLevel="1"/>
    <col min="103" max="103" width="9.109375" style="1" customWidth="1" outlineLevel="1"/>
    <col min="104" max="108" width="8.88671875" style="1" outlineLevel="1"/>
    <col min="109" max="109" width="9.109375" style="1" customWidth="1" outlineLevel="1"/>
    <col min="110" max="16384" width="8.88671875" style="1"/>
  </cols>
  <sheetData>
    <row r="1" spans="2:29" hidden="1" x14ac:dyDescent="0.2">
      <c r="C1" s="1">
        <f>2+ROWS(ClDSOutBlSrcLoadRange)</f>
        <v>107</v>
      </c>
      <c r="D1" s="1">
        <v>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2:29" hidden="1" x14ac:dyDescent="0.2">
      <c r="B2" s="1" t="s">
        <v>5</v>
      </c>
      <c r="C2" s="1">
        <v>3</v>
      </c>
      <c r="D2" s="1">
        <v>0</v>
      </c>
      <c r="E2" s="1" t="e">
        <f ca="1">_xlfn.SINGLE(ClDSOutBlOption_ReportDate)</f>
        <v>#NAME?</v>
      </c>
      <c r="F2" s="1" t="e">
        <f ca="1">MID("00",1,2-LEN(DAY(E2)))&amp;DAY(E2)&amp;"."&amp;MID("00",1,2-LEN(MONTH(E2)))&amp;MONTH(E2)&amp;"."&amp;YEAR(E2)</f>
        <v>#NAME?</v>
      </c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Z2" s="2"/>
      <c r="AA2" s="2"/>
      <c r="AB2" s="2"/>
      <c r="AC2" s="2"/>
    </row>
    <row r="3" spans="2:29" hidden="1" x14ac:dyDescent="0.2">
      <c r="B3" s="1" t="s">
        <v>6</v>
      </c>
      <c r="C3" s="1">
        <v>6</v>
      </c>
      <c r="D3" s="1">
        <v>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2:29" hidden="1" x14ac:dyDescent="0.2">
      <c r="B4" s="1" t="s">
        <v>7</v>
      </c>
      <c r="C4" s="1">
        <v>7</v>
      </c>
      <c r="D4" s="1">
        <v>2</v>
      </c>
    </row>
    <row r="5" spans="2:29" ht="15.6" hidden="1" x14ac:dyDescent="0.2">
      <c r="C5" s="1" t="str">
        <f>ADDRESS(3,D4,,,"Лист1")&amp;":"&amp;ADDRESS($C$1,D1,,,)</f>
        <v>Лист1!$B$3:$G$107</v>
      </c>
      <c r="Q5" s="4"/>
      <c r="U5" s="40"/>
      <c r="V5" s="40"/>
      <c r="W5" s="40"/>
    </row>
    <row r="6" spans="2:29" ht="15.6" x14ac:dyDescent="0.3">
      <c r="Q6" s="4"/>
      <c r="W6" s="49" t="s">
        <v>30</v>
      </c>
      <c r="X6" s="49"/>
      <c r="Y6" s="50"/>
    </row>
    <row r="7" spans="2:29" ht="15.6" x14ac:dyDescent="0.2">
      <c r="Q7" s="4"/>
      <c r="W7" s="45" t="s">
        <v>8</v>
      </c>
      <c r="X7" s="45"/>
    </row>
    <row r="8" spans="2:29" ht="15.6" x14ac:dyDescent="0.2">
      <c r="G8" s="5"/>
      <c r="H8" s="5"/>
      <c r="I8" s="5"/>
      <c r="J8" s="16"/>
      <c r="K8" s="5"/>
      <c r="L8" s="5"/>
      <c r="M8" s="5"/>
      <c r="N8" s="5"/>
      <c r="O8" s="5"/>
      <c r="P8" s="16"/>
      <c r="Q8" s="4"/>
      <c r="W8" s="45" t="s">
        <v>9</v>
      </c>
      <c r="X8" s="45"/>
    </row>
    <row r="9" spans="2:29" ht="15.6" x14ac:dyDescent="0.2">
      <c r="E9" s="41" t="s">
        <v>10</v>
      </c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</row>
    <row r="10" spans="2:29" ht="15.6" x14ac:dyDescent="0.2">
      <c r="G10" s="5"/>
      <c r="H10" s="5"/>
      <c r="I10" s="5"/>
      <c r="J10" s="16"/>
      <c r="K10" s="5"/>
      <c r="L10" s="5"/>
      <c r="M10" s="5"/>
      <c r="N10" s="5"/>
      <c r="O10" s="5"/>
      <c r="P10" s="16"/>
      <c r="Q10" s="4"/>
    </row>
    <row r="11" spans="2:29" ht="15.6" x14ac:dyDescent="0.2">
      <c r="E11" s="41" t="s">
        <v>182</v>
      </c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</row>
    <row r="12" spans="2:29" outlineLevel="1" x14ac:dyDescent="0.2"/>
    <row r="13" spans="2:29" outlineLevel="1" x14ac:dyDescent="0.2">
      <c r="E13" s="42" t="s">
        <v>37</v>
      </c>
      <c r="F13" s="42"/>
      <c r="G13" s="42"/>
      <c r="H13" s="42"/>
      <c r="N13" s="42" t="s">
        <v>38</v>
      </c>
      <c r="O13" s="42"/>
      <c r="P13" s="42"/>
      <c r="Q13" s="42"/>
      <c r="R13" s="42"/>
    </row>
    <row r="14" spans="2:29" outlineLevel="1" x14ac:dyDescent="0.2">
      <c r="E14" s="42"/>
      <c r="F14" s="42"/>
      <c r="G14" s="42"/>
      <c r="H14" s="42"/>
      <c r="N14" s="42"/>
      <c r="O14" s="42"/>
      <c r="P14" s="42"/>
      <c r="Q14" s="42"/>
      <c r="R14" s="42"/>
    </row>
    <row r="15" spans="2:29" ht="10.8" outlineLevel="1" thickBot="1" x14ac:dyDescent="0.25">
      <c r="E15" s="43"/>
      <c r="F15" s="43"/>
      <c r="G15" s="43"/>
      <c r="H15" s="43"/>
      <c r="N15" s="43"/>
      <c r="O15" s="43"/>
      <c r="P15" s="43"/>
      <c r="Q15" s="43"/>
      <c r="R15" s="43"/>
    </row>
    <row r="16" spans="2:29" outlineLevel="1" x14ac:dyDescent="0.2">
      <c r="E16" s="44" t="s">
        <v>11</v>
      </c>
      <c r="F16" s="44"/>
      <c r="G16" s="44"/>
      <c r="H16" s="44"/>
      <c r="N16" s="44" t="s">
        <v>12</v>
      </c>
      <c r="O16" s="44"/>
      <c r="P16" s="44"/>
      <c r="Q16" s="44"/>
      <c r="R16" s="44"/>
    </row>
    <row r="17" spans="2:109" x14ac:dyDescent="0.2">
      <c r="X17" s="6" t="s">
        <v>13</v>
      </c>
    </row>
    <row r="18" spans="2:109" ht="17.100000000000001" customHeight="1" x14ac:dyDescent="0.2">
      <c r="B18" s="36" t="s">
        <v>14</v>
      </c>
      <c r="C18" s="37" t="s">
        <v>15</v>
      </c>
      <c r="D18" s="37" t="s">
        <v>16</v>
      </c>
      <c r="E18" s="46" t="s">
        <v>17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8"/>
      <c r="W18" s="32" t="s">
        <v>18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5"/>
      <c r="BD18" s="32" t="s">
        <v>19</v>
      </c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5"/>
      <c r="BV18" s="32" t="s">
        <v>20</v>
      </c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5"/>
      <c r="CN18" s="32" t="s">
        <v>21</v>
      </c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4"/>
    </row>
    <row r="19" spans="2:109" ht="17.100000000000001" customHeight="1" x14ac:dyDescent="0.2">
      <c r="B19" s="36"/>
      <c r="C19" s="38"/>
      <c r="D19" s="38"/>
      <c r="E19" s="32" t="s">
        <v>22</v>
      </c>
      <c r="F19" s="33"/>
      <c r="G19" s="33"/>
      <c r="H19" s="33"/>
      <c r="I19" s="33"/>
      <c r="J19" s="35"/>
      <c r="K19" s="46" t="s">
        <v>23</v>
      </c>
      <c r="L19" s="47"/>
      <c r="M19" s="47"/>
      <c r="N19" s="47"/>
      <c r="O19" s="47"/>
      <c r="P19" s="48"/>
      <c r="Q19" s="46" t="s">
        <v>24</v>
      </c>
      <c r="R19" s="47"/>
      <c r="S19" s="47"/>
      <c r="T19" s="47"/>
      <c r="U19" s="47"/>
      <c r="V19" s="48"/>
      <c r="W19" s="46" t="s">
        <v>25</v>
      </c>
      <c r="X19" s="47"/>
      <c r="Y19" s="47"/>
      <c r="Z19" s="47"/>
      <c r="AA19" s="47"/>
      <c r="AB19" s="47"/>
      <c r="AC19" s="47"/>
      <c r="AD19" s="47"/>
      <c r="AE19" s="47"/>
      <c r="AF19" s="47"/>
      <c r="AG19" s="48"/>
      <c r="AH19" s="32" t="s">
        <v>23</v>
      </c>
      <c r="AI19" s="33"/>
      <c r="AJ19" s="33"/>
      <c r="AK19" s="33"/>
      <c r="AL19" s="33"/>
      <c r="AM19" s="33"/>
      <c r="AN19" s="33"/>
      <c r="AO19" s="33"/>
      <c r="AP19" s="33"/>
      <c r="AQ19" s="33"/>
      <c r="AR19" s="35"/>
      <c r="AS19" s="32" t="s">
        <v>24</v>
      </c>
      <c r="AT19" s="33"/>
      <c r="AU19" s="33"/>
      <c r="AV19" s="33"/>
      <c r="AW19" s="33"/>
      <c r="AX19" s="33"/>
      <c r="AY19" s="33"/>
      <c r="AZ19" s="33"/>
      <c r="BA19" s="33"/>
      <c r="BB19" s="33"/>
      <c r="BC19" s="35"/>
      <c r="BD19" s="32" t="s">
        <v>22</v>
      </c>
      <c r="BE19" s="33"/>
      <c r="BF19" s="33"/>
      <c r="BG19" s="33"/>
      <c r="BH19" s="33"/>
      <c r="BI19" s="35"/>
      <c r="BJ19" s="32" t="s">
        <v>23</v>
      </c>
      <c r="BK19" s="33"/>
      <c r="BL19" s="33"/>
      <c r="BM19" s="33"/>
      <c r="BN19" s="33"/>
      <c r="BO19" s="35"/>
      <c r="BP19" s="32" t="s">
        <v>26</v>
      </c>
      <c r="BQ19" s="33"/>
      <c r="BR19" s="33"/>
      <c r="BS19" s="33"/>
      <c r="BT19" s="33"/>
      <c r="BU19" s="35"/>
      <c r="BV19" s="32" t="s">
        <v>22</v>
      </c>
      <c r="BW19" s="33"/>
      <c r="BX19" s="33"/>
      <c r="BY19" s="33"/>
      <c r="BZ19" s="33"/>
      <c r="CA19" s="35"/>
      <c r="CB19" s="32" t="s">
        <v>23</v>
      </c>
      <c r="CC19" s="33"/>
      <c r="CD19" s="33"/>
      <c r="CE19" s="33"/>
      <c r="CF19" s="33"/>
      <c r="CG19" s="35"/>
      <c r="CH19" s="32" t="s">
        <v>26</v>
      </c>
      <c r="CI19" s="33"/>
      <c r="CJ19" s="33"/>
      <c r="CK19" s="33"/>
      <c r="CL19" s="33"/>
      <c r="CM19" s="35"/>
      <c r="CN19" s="32" t="s">
        <v>22</v>
      </c>
      <c r="CO19" s="33"/>
      <c r="CP19" s="33"/>
      <c r="CQ19" s="33"/>
      <c r="CR19" s="34"/>
      <c r="CS19" s="17"/>
      <c r="CT19" s="32" t="s">
        <v>23</v>
      </c>
      <c r="CU19" s="33"/>
      <c r="CV19" s="33"/>
      <c r="CW19" s="33"/>
      <c r="CX19" s="34"/>
      <c r="CY19" s="17"/>
      <c r="CZ19" s="32" t="s">
        <v>26</v>
      </c>
      <c r="DA19" s="33"/>
      <c r="DB19" s="33"/>
      <c r="DC19" s="33"/>
      <c r="DD19" s="33"/>
      <c r="DE19" s="34"/>
    </row>
    <row r="20" spans="2:109" ht="21" customHeight="1" x14ac:dyDescent="0.2">
      <c r="B20" s="36"/>
      <c r="C20" s="39"/>
      <c r="D20" s="39"/>
      <c r="E20" s="18">
        <v>1</v>
      </c>
      <c r="F20" s="18">
        <v>2</v>
      </c>
      <c r="G20" s="18">
        <v>3</v>
      </c>
      <c r="H20" s="18">
        <v>4</v>
      </c>
      <c r="I20" s="18">
        <v>5</v>
      </c>
      <c r="J20" s="19" t="s">
        <v>29</v>
      </c>
      <c r="K20" s="18">
        <v>1</v>
      </c>
      <c r="L20" s="18">
        <v>2</v>
      </c>
      <c r="M20" s="18">
        <v>3</v>
      </c>
      <c r="N20" s="18">
        <v>4</v>
      </c>
      <c r="O20" s="18">
        <v>5</v>
      </c>
      <c r="P20" s="19" t="s">
        <v>29</v>
      </c>
      <c r="Q20" s="18">
        <v>1</v>
      </c>
      <c r="R20" s="18">
        <v>2</v>
      </c>
      <c r="S20" s="18">
        <v>3</v>
      </c>
      <c r="T20" s="18">
        <v>4</v>
      </c>
      <c r="U20" s="18">
        <v>5</v>
      </c>
      <c r="V20" s="19" t="s">
        <v>29</v>
      </c>
      <c r="W20" s="22">
        <v>1</v>
      </c>
      <c r="X20" s="22">
        <v>2</v>
      </c>
      <c r="Y20" s="22">
        <v>3</v>
      </c>
      <c r="Z20" s="22">
        <v>4</v>
      </c>
      <c r="AA20" s="22">
        <v>5</v>
      </c>
      <c r="AB20" s="22">
        <v>6</v>
      </c>
      <c r="AC20" s="22">
        <v>7</v>
      </c>
      <c r="AD20" s="22">
        <v>8</v>
      </c>
      <c r="AE20" s="22">
        <v>9</v>
      </c>
      <c r="AF20" s="22">
        <v>10</v>
      </c>
      <c r="AG20" s="19" t="s">
        <v>29</v>
      </c>
      <c r="AH20" s="22">
        <v>1</v>
      </c>
      <c r="AI20" s="22">
        <v>2</v>
      </c>
      <c r="AJ20" s="22">
        <v>3</v>
      </c>
      <c r="AK20" s="22">
        <v>4</v>
      </c>
      <c r="AL20" s="22">
        <v>5</v>
      </c>
      <c r="AM20" s="22">
        <v>6</v>
      </c>
      <c r="AN20" s="22">
        <v>7</v>
      </c>
      <c r="AO20" s="22">
        <v>8</v>
      </c>
      <c r="AP20" s="22">
        <v>9</v>
      </c>
      <c r="AQ20" s="22">
        <v>10</v>
      </c>
      <c r="AR20" s="19" t="s">
        <v>29</v>
      </c>
      <c r="AS20" s="22">
        <v>1</v>
      </c>
      <c r="AT20" s="22">
        <v>2</v>
      </c>
      <c r="AU20" s="22">
        <v>3</v>
      </c>
      <c r="AV20" s="22">
        <v>4</v>
      </c>
      <c r="AW20" s="22">
        <v>5</v>
      </c>
      <c r="AX20" s="22">
        <v>6</v>
      </c>
      <c r="AY20" s="22">
        <v>7</v>
      </c>
      <c r="AZ20" s="22">
        <v>8</v>
      </c>
      <c r="BA20" s="22">
        <v>9</v>
      </c>
      <c r="BB20" s="22">
        <v>10</v>
      </c>
      <c r="BC20" s="19" t="s">
        <v>29</v>
      </c>
      <c r="BD20" s="22">
        <v>1</v>
      </c>
      <c r="BE20" s="22">
        <v>2</v>
      </c>
      <c r="BF20" s="22">
        <v>3</v>
      </c>
      <c r="BG20" s="22">
        <v>4</v>
      </c>
      <c r="BH20" s="22">
        <v>5</v>
      </c>
      <c r="BI20" s="19" t="s">
        <v>29</v>
      </c>
      <c r="BJ20" s="22">
        <v>1</v>
      </c>
      <c r="BK20" s="22">
        <v>2</v>
      </c>
      <c r="BL20" s="22">
        <v>3</v>
      </c>
      <c r="BM20" s="22">
        <v>4</v>
      </c>
      <c r="BN20" s="22">
        <v>5</v>
      </c>
      <c r="BO20" s="19" t="s">
        <v>29</v>
      </c>
      <c r="BP20" s="22">
        <v>1</v>
      </c>
      <c r="BQ20" s="22">
        <v>2</v>
      </c>
      <c r="BR20" s="22">
        <v>3</v>
      </c>
      <c r="BS20" s="22">
        <v>4</v>
      </c>
      <c r="BT20" s="22">
        <v>5</v>
      </c>
      <c r="BU20" s="19" t="s">
        <v>29</v>
      </c>
      <c r="BV20" s="22">
        <v>1</v>
      </c>
      <c r="BW20" s="22">
        <v>2</v>
      </c>
      <c r="BX20" s="22">
        <v>3</v>
      </c>
      <c r="BY20" s="22">
        <v>4</v>
      </c>
      <c r="BZ20" s="22">
        <v>5</v>
      </c>
      <c r="CA20" s="19" t="s">
        <v>29</v>
      </c>
      <c r="CB20" s="22">
        <v>1</v>
      </c>
      <c r="CC20" s="22">
        <v>2</v>
      </c>
      <c r="CD20" s="22">
        <v>3</v>
      </c>
      <c r="CE20" s="22">
        <v>4</v>
      </c>
      <c r="CF20" s="22">
        <v>5</v>
      </c>
      <c r="CG20" s="19" t="s">
        <v>29</v>
      </c>
      <c r="CH20" s="22">
        <v>1</v>
      </c>
      <c r="CI20" s="22">
        <v>2</v>
      </c>
      <c r="CJ20" s="22">
        <v>3</v>
      </c>
      <c r="CK20" s="22">
        <v>4</v>
      </c>
      <c r="CL20" s="22">
        <v>5</v>
      </c>
      <c r="CM20" s="19" t="s">
        <v>29</v>
      </c>
      <c r="CN20" s="22">
        <v>1</v>
      </c>
      <c r="CO20" s="22">
        <v>2</v>
      </c>
      <c r="CP20" s="22">
        <v>3</v>
      </c>
      <c r="CQ20" s="22">
        <v>4</v>
      </c>
      <c r="CR20" s="22">
        <v>5</v>
      </c>
      <c r="CS20" s="19" t="s">
        <v>29</v>
      </c>
      <c r="CT20" s="22">
        <v>1</v>
      </c>
      <c r="CU20" s="22">
        <v>2</v>
      </c>
      <c r="CV20" s="22">
        <v>3</v>
      </c>
      <c r="CW20" s="22">
        <v>4</v>
      </c>
      <c r="CX20" s="22">
        <v>5</v>
      </c>
      <c r="CY20" s="19" t="s">
        <v>29</v>
      </c>
      <c r="CZ20" s="22">
        <v>1</v>
      </c>
      <c r="DA20" s="22">
        <v>2</v>
      </c>
      <c r="DB20" s="22">
        <v>3</v>
      </c>
      <c r="DC20" s="22">
        <v>4</v>
      </c>
      <c r="DD20" s="22">
        <v>5</v>
      </c>
      <c r="DE20" s="19" t="s">
        <v>29</v>
      </c>
    </row>
    <row r="21" spans="2:109" ht="15" hidden="1" customHeight="1" x14ac:dyDescent="0.2">
      <c r="B21" s="21"/>
      <c r="C21" s="21"/>
      <c r="D21" s="21"/>
      <c r="E21" s="21">
        <v>1</v>
      </c>
      <c r="F21" s="21">
        <v>2</v>
      </c>
      <c r="G21" s="21">
        <v>3</v>
      </c>
      <c r="H21" s="21">
        <v>4</v>
      </c>
      <c r="I21" s="21">
        <v>5</v>
      </c>
      <c r="J21" s="21">
        <v>11</v>
      </c>
      <c r="K21" s="21">
        <v>1</v>
      </c>
      <c r="L21" s="21">
        <v>2</v>
      </c>
      <c r="M21" s="21">
        <v>3</v>
      </c>
      <c r="N21" s="21">
        <v>4</v>
      </c>
      <c r="O21" s="21">
        <v>5</v>
      </c>
      <c r="P21" s="21">
        <v>11</v>
      </c>
      <c r="Q21" s="21">
        <v>1</v>
      </c>
      <c r="R21" s="21">
        <v>2</v>
      </c>
      <c r="S21" s="21">
        <v>3</v>
      </c>
      <c r="T21" s="21">
        <v>4</v>
      </c>
      <c r="U21" s="21">
        <v>5</v>
      </c>
      <c r="V21" s="21">
        <v>11</v>
      </c>
      <c r="W21" s="21">
        <v>1</v>
      </c>
      <c r="X21" s="21">
        <v>2</v>
      </c>
      <c r="Y21" s="21">
        <v>3</v>
      </c>
      <c r="Z21" s="21">
        <v>4</v>
      </c>
      <c r="AA21" s="21">
        <v>5</v>
      </c>
      <c r="AB21" s="21">
        <v>6</v>
      </c>
      <c r="AC21" s="21">
        <v>7</v>
      </c>
      <c r="AD21" s="21">
        <v>8</v>
      </c>
      <c r="AE21" s="21">
        <v>9</v>
      </c>
      <c r="AF21" s="21">
        <v>10</v>
      </c>
      <c r="AG21" s="21">
        <v>11</v>
      </c>
      <c r="AH21" s="21">
        <v>1</v>
      </c>
      <c r="AI21" s="21">
        <v>2</v>
      </c>
      <c r="AJ21" s="21">
        <v>3</v>
      </c>
      <c r="AK21" s="21">
        <v>4</v>
      </c>
      <c r="AL21" s="21">
        <v>5</v>
      </c>
      <c r="AM21" s="21">
        <v>6</v>
      </c>
      <c r="AN21" s="21">
        <v>7</v>
      </c>
      <c r="AO21" s="21">
        <v>8</v>
      </c>
      <c r="AP21" s="21">
        <v>9</v>
      </c>
      <c r="AQ21" s="21">
        <v>10</v>
      </c>
      <c r="AR21" s="21">
        <v>11</v>
      </c>
      <c r="AS21" s="21">
        <v>1</v>
      </c>
      <c r="AT21" s="21">
        <v>2</v>
      </c>
      <c r="AU21" s="21">
        <v>3</v>
      </c>
      <c r="AV21" s="21">
        <v>4</v>
      </c>
      <c r="AW21" s="21">
        <v>5</v>
      </c>
      <c r="AX21" s="21">
        <v>6</v>
      </c>
      <c r="AY21" s="21">
        <v>7</v>
      </c>
      <c r="AZ21" s="21">
        <v>8</v>
      </c>
      <c r="BA21" s="21">
        <v>9</v>
      </c>
      <c r="BB21" s="21">
        <v>10</v>
      </c>
      <c r="BC21" s="21">
        <v>11</v>
      </c>
      <c r="BD21" s="21">
        <v>1</v>
      </c>
      <c r="BE21" s="21">
        <v>2</v>
      </c>
      <c r="BF21" s="21">
        <v>3</v>
      </c>
      <c r="BG21" s="21">
        <v>4</v>
      </c>
      <c r="BH21" s="21">
        <v>5</v>
      </c>
      <c r="BI21" s="21">
        <v>11</v>
      </c>
      <c r="BJ21" s="21">
        <v>1</v>
      </c>
      <c r="BK21" s="21">
        <v>2</v>
      </c>
      <c r="BL21" s="21">
        <v>3</v>
      </c>
      <c r="BM21" s="21">
        <v>4</v>
      </c>
      <c r="BN21" s="21">
        <v>5</v>
      </c>
      <c r="BO21" s="21">
        <v>11</v>
      </c>
      <c r="BP21" s="21">
        <v>1</v>
      </c>
      <c r="BQ21" s="21">
        <v>2</v>
      </c>
      <c r="BR21" s="21">
        <v>3</v>
      </c>
      <c r="BS21" s="21">
        <v>4</v>
      </c>
      <c r="BT21" s="21">
        <v>5</v>
      </c>
      <c r="BU21" s="21">
        <v>11</v>
      </c>
      <c r="BV21" s="21">
        <v>1</v>
      </c>
      <c r="BW21" s="21">
        <v>2</v>
      </c>
      <c r="BX21" s="21">
        <v>3</v>
      </c>
      <c r="BY21" s="21">
        <v>4</v>
      </c>
      <c r="BZ21" s="21">
        <v>5</v>
      </c>
      <c r="CA21" s="21">
        <v>11</v>
      </c>
      <c r="CB21" s="21">
        <v>1</v>
      </c>
      <c r="CC21" s="21">
        <v>2</v>
      </c>
      <c r="CD21" s="21">
        <v>3</v>
      </c>
      <c r="CE21" s="21">
        <v>4</v>
      </c>
      <c r="CF21" s="21">
        <v>5</v>
      </c>
      <c r="CG21" s="21">
        <v>11</v>
      </c>
      <c r="CH21" s="21">
        <v>1</v>
      </c>
      <c r="CI21" s="21">
        <v>2</v>
      </c>
      <c r="CJ21" s="21">
        <v>3</v>
      </c>
      <c r="CK21" s="21">
        <v>4</v>
      </c>
      <c r="CL21" s="21">
        <v>5</v>
      </c>
      <c r="CM21" s="21">
        <v>11</v>
      </c>
      <c r="CN21" s="21">
        <v>1</v>
      </c>
      <c r="CO21" s="21">
        <v>2</v>
      </c>
      <c r="CP21" s="21">
        <v>3</v>
      </c>
      <c r="CQ21" s="21">
        <v>4</v>
      </c>
      <c r="CR21" s="21">
        <v>5</v>
      </c>
      <c r="CS21" s="21">
        <v>11</v>
      </c>
      <c r="CT21" s="21">
        <v>1</v>
      </c>
      <c r="CU21" s="21">
        <v>2</v>
      </c>
      <c r="CV21" s="21">
        <v>3</v>
      </c>
      <c r="CW21" s="21">
        <v>4</v>
      </c>
      <c r="CX21" s="21">
        <v>5</v>
      </c>
      <c r="CY21" s="21">
        <v>11</v>
      </c>
      <c r="CZ21" s="21">
        <v>1</v>
      </c>
      <c r="DA21" s="21">
        <v>2</v>
      </c>
      <c r="DB21" s="21">
        <v>3</v>
      </c>
      <c r="DC21" s="21">
        <v>4</v>
      </c>
      <c r="DD21" s="21">
        <v>5</v>
      </c>
      <c r="DE21" s="21">
        <v>11</v>
      </c>
    </row>
    <row r="22" spans="2:109" ht="15" customHeight="1" x14ac:dyDescent="0.2">
      <c r="B22" s="7">
        <v>1</v>
      </c>
      <c r="C22" s="20">
        <f>B22+1</f>
        <v>2</v>
      </c>
      <c r="D22" s="20">
        <f t="shared" ref="D22:BO22" si="0">C22+1</f>
        <v>3</v>
      </c>
      <c r="E22" s="20">
        <f t="shared" si="0"/>
        <v>4</v>
      </c>
      <c r="F22" s="20">
        <f t="shared" si="0"/>
        <v>5</v>
      </c>
      <c r="G22" s="20">
        <f t="shared" si="0"/>
        <v>6</v>
      </c>
      <c r="H22" s="20">
        <f t="shared" si="0"/>
        <v>7</v>
      </c>
      <c r="I22" s="20">
        <f t="shared" si="0"/>
        <v>8</v>
      </c>
      <c r="J22" s="20">
        <f t="shared" si="0"/>
        <v>9</v>
      </c>
      <c r="K22" s="20">
        <f t="shared" si="0"/>
        <v>10</v>
      </c>
      <c r="L22" s="20">
        <f t="shared" si="0"/>
        <v>11</v>
      </c>
      <c r="M22" s="20">
        <f t="shared" si="0"/>
        <v>12</v>
      </c>
      <c r="N22" s="20">
        <f t="shared" si="0"/>
        <v>13</v>
      </c>
      <c r="O22" s="20">
        <f t="shared" si="0"/>
        <v>14</v>
      </c>
      <c r="P22" s="20">
        <f t="shared" si="0"/>
        <v>15</v>
      </c>
      <c r="Q22" s="20">
        <f t="shared" si="0"/>
        <v>16</v>
      </c>
      <c r="R22" s="20">
        <f t="shared" si="0"/>
        <v>17</v>
      </c>
      <c r="S22" s="20">
        <f t="shared" si="0"/>
        <v>18</v>
      </c>
      <c r="T22" s="20">
        <f t="shared" si="0"/>
        <v>19</v>
      </c>
      <c r="U22" s="20">
        <f t="shared" si="0"/>
        <v>20</v>
      </c>
      <c r="V22" s="20">
        <f t="shared" si="0"/>
        <v>21</v>
      </c>
      <c r="W22" s="20">
        <f t="shared" si="0"/>
        <v>22</v>
      </c>
      <c r="X22" s="20">
        <f t="shared" si="0"/>
        <v>23</v>
      </c>
      <c r="Y22" s="20">
        <f t="shared" si="0"/>
        <v>24</v>
      </c>
      <c r="Z22" s="20">
        <f t="shared" si="0"/>
        <v>25</v>
      </c>
      <c r="AA22" s="20">
        <f t="shared" si="0"/>
        <v>26</v>
      </c>
      <c r="AB22" s="20">
        <f t="shared" si="0"/>
        <v>27</v>
      </c>
      <c r="AC22" s="20">
        <f t="shared" si="0"/>
        <v>28</v>
      </c>
      <c r="AD22" s="20">
        <f t="shared" si="0"/>
        <v>29</v>
      </c>
      <c r="AE22" s="20">
        <f t="shared" si="0"/>
        <v>30</v>
      </c>
      <c r="AF22" s="20">
        <f t="shared" si="0"/>
        <v>31</v>
      </c>
      <c r="AG22" s="20">
        <f t="shared" si="0"/>
        <v>32</v>
      </c>
      <c r="AH22" s="20">
        <f t="shared" si="0"/>
        <v>33</v>
      </c>
      <c r="AI22" s="20">
        <f t="shared" si="0"/>
        <v>34</v>
      </c>
      <c r="AJ22" s="20">
        <f t="shared" si="0"/>
        <v>35</v>
      </c>
      <c r="AK22" s="20">
        <f t="shared" si="0"/>
        <v>36</v>
      </c>
      <c r="AL22" s="20">
        <f t="shared" si="0"/>
        <v>37</v>
      </c>
      <c r="AM22" s="20">
        <f t="shared" si="0"/>
        <v>38</v>
      </c>
      <c r="AN22" s="20">
        <f t="shared" si="0"/>
        <v>39</v>
      </c>
      <c r="AO22" s="20">
        <f t="shared" si="0"/>
        <v>40</v>
      </c>
      <c r="AP22" s="20">
        <f t="shared" si="0"/>
        <v>41</v>
      </c>
      <c r="AQ22" s="20">
        <f t="shared" si="0"/>
        <v>42</v>
      </c>
      <c r="AR22" s="20">
        <f t="shared" si="0"/>
        <v>43</v>
      </c>
      <c r="AS22" s="20">
        <f t="shared" si="0"/>
        <v>44</v>
      </c>
      <c r="AT22" s="20">
        <f t="shared" si="0"/>
        <v>45</v>
      </c>
      <c r="AU22" s="20">
        <f t="shared" si="0"/>
        <v>46</v>
      </c>
      <c r="AV22" s="20">
        <f t="shared" si="0"/>
        <v>47</v>
      </c>
      <c r="AW22" s="20">
        <f t="shared" si="0"/>
        <v>48</v>
      </c>
      <c r="AX22" s="20">
        <f t="shared" si="0"/>
        <v>49</v>
      </c>
      <c r="AY22" s="20">
        <f t="shared" si="0"/>
        <v>50</v>
      </c>
      <c r="AZ22" s="20">
        <f t="shared" si="0"/>
        <v>51</v>
      </c>
      <c r="BA22" s="20">
        <f t="shared" si="0"/>
        <v>52</v>
      </c>
      <c r="BB22" s="20">
        <f t="shared" si="0"/>
        <v>53</v>
      </c>
      <c r="BC22" s="20">
        <f t="shared" si="0"/>
        <v>54</v>
      </c>
      <c r="BD22" s="20">
        <f t="shared" si="0"/>
        <v>55</v>
      </c>
      <c r="BE22" s="20">
        <f t="shared" si="0"/>
        <v>56</v>
      </c>
      <c r="BF22" s="20">
        <f t="shared" si="0"/>
        <v>57</v>
      </c>
      <c r="BG22" s="20">
        <f t="shared" si="0"/>
        <v>58</v>
      </c>
      <c r="BH22" s="20">
        <f t="shared" si="0"/>
        <v>59</v>
      </c>
      <c r="BI22" s="20">
        <f t="shared" si="0"/>
        <v>60</v>
      </c>
      <c r="BJ22" s="20">
        <f t="shared" si="0"/>
        <v>61</v>
      </c>
      <c r="BK22" s="20">
        <f t="shared" si="0"/>
        <v>62</v>
      </c>
      <c r="BL22" s="20">
        <f t="shared" si="0"/>
        <v>63</v>
      </c>
      <c r="BM22" s="20">
        <f t="shared" si="0"/>
        <v>64</v>
      </c>
      <c r="BN22" s="20">
        <f t="shared" si="0"/>
        <v>65</v>
      </c>
      <c r="BO22" s="20">
        <f t="shared" si="0"/>
        <v>66</v>
      </c>
      <c r="BP22" s="20">
        <f t="shared" ref="BP22:BU22" si="1">BO22+1</f>
        <v>67</v>
      </c>
      <c r="BQ22" s="20">
        <f t="shared" si="1"/>
        <v>68</v>
      </c>
      <c r="BR22" s="20">
        <f t="shared" si="1"/>
        <v>69</v>
      </c>
      <c r="BS22" s="20">
        <f t="shared" si="1"/>
        <v>70</v>
      </c>
      <c r="BT22" s="20">
        <f t="shared" si="1"/>
        <v>71</v>
      </c>
      <c r="BU22" s="20">
        <f t="shared" si="1"/>
        <v>72</v>
      </c>
      <c r="BV22" s="20">
        <f t="shared" ref="BV22" si="2">BU22+1</f>
        <v>73</v>
      </c>
      <c r="BW22" s="20">
        <f t="shared" ref="BW22" si="3">BV22+1</f>
        <v>74</v>
      </c>
      <c r="BX22" s="20">
        <f t="shared" ref="BX22" si="4">BW22+1</f>
        <v>75</v>
      </c>
      <c r="BY22" s="20">
        <f t="shared" ref="BY22" si="5">BX22+1</f>
        <v>76</v>
      </c>
      <c r="BZ22" s="20">
        <f t="shared" ref="BZ22" si="6">BY22+1</f>
        <v>77</v>
      </c>
      <c r="CA22" s="20">
        <f t="shared" ref="CA22" si="7">BZ22+1</f>
        <v>78</v>
      </c>
      <c r="CB22" s="20">
        <f t="shared" ref="CB22" si="8">CA22+1</f>
        <v>79</v>
      </c>
      <c r="CC22" s="20">
        <f t="shared" ref="CC22" si="9">CB22+1</f>
        <v>80</v>
      </c>
      <c r="CD22" s="20">
        <f t="shared" ref="CD22" si="10">CC22+1</f>
        <v>81</v>
      </c>
      <c r="CE22" s="20">
        <f t="shared" ref="CE22" si="11">CD22+1</f>
        <v>82</v>
      </c>
      <c r="CF22" s="20">
        <f t="shared" ref="CF22" si="12">CE22+1</f>
        <v>83</v>
      </c>
      <c r="CG22" s="20">
        <f t="shared" ref="CG22" si="13">CF22+1</f>
        <v>84</v>
      </c>
      <c r="CH22" s="20">
        <f t="shared" ref="CH22" si="14">CG22+1</f>
        <v>85</v>
      </c>
      <c r="CI22" s="20">
        <f t="shared" ref="CI22" si="15">CH22+1</f>
        <v>86</v>
      </c>
      <c r="CJ22" s="20">
        <f t="shared" ref="CJ22" si="16">CI22+1</f>
        <v>87</v>
      </c>
      <c r="CK22" s="20">
        <f t="shared" ref="CK22" si="17">CJ22+1</f>
        <v>88</v>
      </c>
      <c r="CL22" s="20">
        <f t="shared" ref="CL22" si="18">CK22+1</f>
        <v>89</v>
      </c>
      <c r="CM22" s="20">
        <f t="shared" ref="CM22" si="19">CL22+1</f>
        <v>90</v>
      </c>
      <c r="CN22" s="20">
        <f t="shared" ref="CN22" si="20">CM22+1</f>
        <v>91</v>
      </c>
      <c r="CO22" s="20">
        <f t="shared" ref="CO22" si="21">CN22+1</f>
        <v>92</v>
      </c>
      <c r="CP22" s="20">
        <f t="shared" ref="CP22" si="22">CO22+1</f>
        <v>93</v>
      </c>
      <c r="CQ22" s="20">
        <f t="shared" ref="CQ22" si="23">CP22+1</f>
        <v>94</v>
      </c>
      <c r="CR22" s="20">
        <f t="shared" ref="CR22" si="24">CQ22+1</f>
        <v>95</v>
      </c>
      <c r="CS22" s="20">
        <f t="shared" ref="CS22" si="25">CR22+1</f>
        <v>96</v>
      </c>
      <c r="CT22" s="20">
        <f t="shared" ref="CT22" si="26">CS22+1</f>
        <v>97</v>
      </c>
      <c r="CU22" s="20">
        <f t="shared" ref="CU22" si="27">CT22+1</f>
        <v>98</v>
      </c>
      <c r="CV22" s="20">
        <f t="shared" ref="CV22" si="28">CU22+1</f>
        <v>99</v>
      </c>
      <c r="CW22" s="20">
        <f t="shared" ref="CW22" si="29">CV22+1</f>
        <v>100</v>
      </c>
      <c r="CX22" s="20">
        <f t="shared" ref="CX22" si="30">CW22+1</f>
        <v>101</v>
      </c>
      <c r="CY22" s="20">
        <f t="shared" ref="CY22" si="31">CX22+1</f>
        <v>102</v>
      </c>
      <c r="CZ22" s="20">
        <f t="shared" ref="CZ22" si="32">CY22+1</f>
        <v>103</v>
      </c>
      <c r="DA22" s="20">
        <f t="shared" ref="DA22" si="33">CZ22+1</f>
        <v>104</v>
      </c>
      <c r="DB22" s="20">
        <f t="shared" ref="DB22" si="34">DA22+1</f>
        <v>105</v>
      </c>
      <c r="DC22" s="20">
        <f t="shared" ref="DC22" si="35">DB22+1</f>
        <v>106</v>
      </c>
      <c r="DD22" s="20">
        <f t="shared" ref="DD22" si="36">DC22+1</f>
        <v>107</v>
      </c>
      <c r="DE22" s="20">
        <f t="shared" ref="DE22" si="37">DD22+1</f>
        <v>108</v>
      </c>
    </row>
    <row r="23" spans="2:109" s="11" customFormat="1" ht="27" customHeight="1" x14ac:dyDescent="0.3">
      <c r="B23" s="8">
        <v>1</v>
      </c>
      <c r="C23" s="51" t="s">
        <v>37</v>
      </c>
      <c r="D23" s="9" t="s">
        <v>27</v>
      </c>
      <c r="E23" s="10">
        <v>1165681</v>
      </c>
      <c r="F23" s="10">
        <v>160363</v>
      </c>
      <c r="G23" s="10">
        <v>114527</v>
      </c>
      <c r="H23" s="10">
        <v>52815</v>
      </c>
      <c r="I23" s="10">
        <v>350363</v>
      </c>
      <c r="J23" s="10">
        <v>350363</v>
      </c>
      <c r="K23" s="10">
        <v>1165681</v>
      </c>
      <c r="L23" s="10">
        <v>160363</v>
      </c>
      <c r="M23" s="10">
        <v>114527</v>
      </c>
      <c r="N23" s="10">
        <v>52815</v>
      </c>
      <c r="O23" s="10">
        <v>350363</v>
      </c>
      <c r="P23" s="10">
        <v>350363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344249</v>
      </c>
      <c r="X23" s="10">
        <v>246007</v>
      </c>
      <c r="Y23" s="10">
        <v>318994</v>
      </c>
      <c r="Z23" s="10">
        <v>81545</v>
      </c>
      <c r="AA23" s="10">
        <v>236304</v>
      </c>
      <c r="AB23" s="10">
        <v>37178</v>
      </c>
      <c r="AC23" s="10">
        <v>5224</v>
      </c>
      <c r="AD23" s="10">
        <v>5697</v>
      </c>
      <c r="AE23" s="10">
        <v>24937</v>
      </c>
      <c r="AF23" s="10">
        <v>220177</v>
      </c>
      <c r="AG23" s="10">
        <v>109128</v>
      </c>
      <c r="AH23" s="10">
        <v>344249</v>
      </c>
      <c r="AI23" s="10">
        <v>222402</v>
      </c>
      <c r="AJ23" s="10">
        <v>256886</v>
      </c>
      <c r="AK23" s="10">
        <v>81545</v>
      </c>
      <c r="AL23" s="10">
        <v>236304</v>
      </c>
      <c r="AM23" s="10">
        <v>37178</v>
      </c>
      <c r="AN23" s="10">
        <v>5224</v>
      </c>
      <c r="AO23" s="10">
        <v>5697</v>
      </c>
      <c r="AP23" s="10">
        <v>24937</v>
      </c>
      <c r="AQ23" s="10">
        <v>184600</v>
      </c>
      <c r="AR23" s="10">
        <v>109128</v>
      </c>
      <c r="AS23" s="10">
        <v>0</v>
      </c>
      <c r="AT23" s="10">
        <v>23606</v>
      </c>
      <c r="AU23" s="10">
        <v>62108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35577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L23" s="10">
        <v>0</v>
      </c>
      <c r="BM23" s="10">
        <v>0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0</v>
      </c>
      <c r="CS23" s="10">
        <v>0</v>
      </c>
      <c r="CT23" s="10">
        <v>0</v>
      </c>
      <c r="CU23" s="10">
        <v>0</v>
      </c>
      <c r="CV23" s="10">
        <v>0</v>
      </c>
      <c r="CW23" s="10">
        <v>0</v>
      </c>
      <c r="CX23" s="10">
        <v>0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0</v>
      </c>
    </row>
    <row r="24" spans="2:109" s="11" customFormat="1" ht="26.1" customHeight="1" x14ac:dyDescent="0.3">
      <c r="B24" s="8">
        <v>2</v>
      </c>
      <c r="C24" s="52"/>
      <c r="D24" s="9" t="s">
        <v>28</v>
      </c>
      <c r="E24" s="10">
        <v>39594</v>
      </c>
      <c r="F24" s="10">
        <v>25704</v>
      </c>
      <c r="G24" s="10">
        <v>34816</v>
      </c>
      <c r="H24" s="10">
        <v>27426</v>
      </c>
      <c r="I24" s="10">
        <v>305834</v>
      </c>
      <c r="J24" s="10">
        <v>305834</v>
      </c>
      <c r="K24" s="10">
        <v>39594</v>
      </c>
      <c r="L24" s="10">
        <v>25704</v>
      </c>
      <c r="M24" s="10">
        <v>34816</v>
      </c>
      <c r="N24" s="10">
        <v>27426</v>
      </c>
      <c r="O24" s="10">
        <v>305834</v>
      </c>
      <c r="P24" s="10">
        <v>305834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11239</v>
      </c>
      <c r="X24" s="10">
        <v>3356</v>
      </c>
      <c r="Y24" s="10">
        <v>9835</v>
      </c>
      <c r="Z24" s="10">
        <v>3477</v>
      </c>
      <c r="AA24" s="10">
        <v>11488</v>
      </c>
      <c r="AB24" s="10">
        <v>3093</v>
      </c>
      <c r="AC24" s="10">
        <v>993</v>
      </c>
      <c r="AD24" s="10">
        <v>1453</v>
      </c>
      <c r="AE24" s="10">
        <v>7977</v>
      </c>
      <c r="AF24" s="10">
        <v>119294</v>
      </c>
      <c r="AG24" s="10">
        <v>98896</v>
      </c>
      <c r="AH24" s="10">
        <v>11239</v>
      </c>
      <c r="AI24" s="10">
        <v>2388</v>
      </c>
      <c r="AJ24" s="10">
        <v>6078</v>
      </c>
      <c r="AK24" s="10">
        <v>3477</v>
      </c>
      <c r="AL24" s="10">
        <v>11488</v>
      </c>
      <c r="AM24" s="10">
        <v>3093</v>
      </c>
      <c r="AN24" s="10">
        <v>993</v>
      </c>
      <c r="AO24" s="10">
        <v>1453</v>
      </c>
      <c r="AP24" s="10">
        <v>7977</v>
      </c>
      <c r="AQ24" s="10">
        <v>119294</v>
      </c>
      <c r="AR24" s="10">
        <v>98896</v>
      </c>
      <c r="AS24" s="10">
        <v>0</v>
      </c>
      <c r="AT24" s="10">
        <v>968</v>
      </c>
      <c r="AU24" s="10">
        <v>3758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L24" s="10">
        <v>0</v>
      </c>
      <c r="BM24" s="10">
        <v>0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0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0">
        <v>0</v>
      </c>
      <c r="DD24" s="10">
        <v>0</v>
      </c>
      <c r="DE24" s="10">
        <v>0</v>
      </c>
    </row>
    <row r="25" spans="2:109" outlineLevel="1" x14ac:dyDescent="0.2"/>
    <row r="26" spans="2:109" ht="14.4" customHeight="1" outlineLevel="1" x14ac:dyDescent="0.2"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2:109" ht="14.4" customHeight="1" outlineLevel="1" x14ac:dyDescent="0.2"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2:109" ht="14.4" customHeight="1" outlineLevel="1" x14ac:dyDescent="0.2"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</row>
    <row r="29" spans="2:109" ht="14.4" customHeight="1" outlineLevel="1" x14ac:dyDescent="0.2">
      <c r="E29" s="28"/>
      <c r="F29" s="28"/>
      <c r="G29" s="28"/>
      <c r="H29" s="28"/>
      <c r="I29" s="28"/>
      <c r="J29" s="27"/>
      <c r="K29" s="27"/>
      <c r="L29" s="27"/>
      <c r="M29" s="27"/>
      <c r="N29" s="27"/>
      <c r="O29" s="27"/>
      <c r="P29" s="27"/>
      <c r="Q29" s="27"/>
      <c r="R29" s="27"/>
    </row>
    <row r="30" spans="2:109" ht="14.4" customHeight="1" outlineLevel="1" x14ac:dyDescent="0.2">
      <c r="E30" s="28"/>
      <c r="F30" s="28"/>
      <c r="G30" s="28"/>
      <c r="H30" s="28"/>
      <c r="I30" s="28"/>
      <c r="J30" s="27"/>
      <c r="K30" s="27"/>
      <c r="L30" s="27"/>
      <c r="M30" s="27"/>
      <c r="N30" s="27"/>
      <c r="O30" s="27"/>
      <c r="P30" s="27"/>
      <c r="Q30" s="27"/>
      <c r="R30" s="27"/>
    </row>
    <row r="31" spans="2:109" ht="14.4" customHeight="1" outlineLevel="1" x14ac:dyDescent="0.2">
      <c r="E31" s="29"/>
      <c r="F31" s="29"/>
      <c r="G31" s="29"/>
      <c r="H31" s="29"/>
      <c r="I31" s="29"/>
      <c r="J31" s="27"/>
      <c r="K31" s="27"/>
      <c r="L31" s="27"/>
      <c r="M31" s="27"/>
      <c r="N31" s="27"/>
      <c r="O31" s="27"/>
      <c r="P31" s="27"/>
      <c r="Q31" s="27"/>
      <c r="R31" s="27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</row>
    <row r="32" spans="2:109" ht="14.4" customHeight="1" outlineLevel="1" x14ac:dyDescent="0.2">
      <c r="E32" s="29"/>
      <c r="F32" s="29"/>
      <c r="G32" s="29"/>
      <c r="H32" s="29"/>
      <c r="I32" s="29"/>
      <c r="J32" s="27"/>
      <c r="K32" s="27"/>
      <c r="L32" s="27"/>
      <c r="M32" s="27"/>
      <c r="N32" s="27"/>
      <c r="O32" s="27"/>
      <c r="P32" s="27"/>
      <c r="Q32" s="27"/>
      <c r="R32" s="27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</row>
    <row r="33" spans="5:33" ht="14.4" customHeight="1" outlineLevel="1" x14ac:dyDescent="0.2"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</row>
    <row r="34" spans="5:33" ht="14.4" customHeight="1" x14ac:dyDescent="0.2"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</row>
    <row r="35" spans="5:33" ht="14.4" customHeight="1" x14ac:dyDescent="0.2"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</row>
    <row r="36" spans="5:33" ht="14.4" customHeight="1" x14ac:dyDescent="0.2"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</row>
    <row r="37" spans="5:33" ht="14.4" customHeight="1" x14ac:dyDescent="0.2"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</row>
  </sheetData>
  <mergeCells count="34">
    <mergeCell ref="BD18:BU18"/>
    <mergeCell ref="BP19:BU19"/>
    <mergeCell ref="BJ19:BO19"/>
    <mergeCell ref="BD19:BI19"/>
    <mergeCell ref="C23:C24"/>
    <mergeCell ref="K19:P19"/>
    <mergeCell ref="Q19:V19"/>
    <mergeCell ref="W19:AG19"/>
    <mergeCell ref="W18:BC18"/>
    <mergeCell ref="AS19:BC19"/>
    <mergeCell ref="B18:B20"/>
    <mergeCell ref="C18:C20"/>
    <mergeCell ref="D18:D20"/>
    <mergeCell ref="AH19:AR19"/>
    <mergeCell ref="U5:W5"/>
    <mergeCell ref="E9:T9"/>
    <mergeCell ref="E13:H15"/>
    <mergeCell ref="N13:R15"/>
    <mergeCell ref="E16:H16"/>
    <mergeCell ref="N16:R16"/>
    <mergeCell ref="W8:X8"/>
    <mergeCell ref="W7:X7"/>
    <mergeCell ref="E11:T11"/>
    <mergeCell ref="E19:J19"/>
    <mergeCell ref="E18:V18"/>
    <mergeCell ref="W6:Y6"/>
    <mergeCell ref="CN18:DE18"/>
    <mergeCell ref="CT19:CX19"/>
    <mergeCell ref="CZ19:DE19"/>
    <mergeCell ref="CN19:CR19"/>
    <mergeCell ref="BV18:CM18"/>
    <mergeCell ref="BV19:CA19"/>
    <mergeCell ref="CB19:CG19"/>
    <mergeCell ref="CH19:CM19"/>
  </mergeCell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4D64D-F288-4050-B88D-CBD8AEF79EF8}">
  <dimension ref="A1:Y17"/>
  <sheetViews>
    <sheetView workbookViewId="0">
      <selection activeCell="Y5" sqref="O5:Y6"/>
    </sheetView>
  </sheetViews>
  <sheetFormatPr defaultRowHeight="14.4" x14ac:dyDescent="0.3"/>
  <cols>
    <col min="2" max="2" width="16.21875" bestFit="1" customWidth="1"/>
    <col min="3" max="3" width="14.77734375" bestFit="1" customWidth="1"/>
    <col min="10" max="10" width="11.6640625" bestFit="1" customWidth="1"/>
    <col min="11" max="12" width="10.21875" bestFit="1" customWidth="1"/>
    <col min="13" max="13" width="9.21875" bestFit="1" customWidth="1"/>
    <col min="14" max="14" width="12.6640625" bestFit="1" customWidth="1"/>
    <col min="15" max="17" width="10.21875" bestFit="1" customWidth="1"/>
    <col min="18" max="18" width="9.21875" bestFit="1" customWidth="1"/>
    <col min="19" max="19" width="10.21875" bestFit="1" customWidth="1"/>
    <col min="20" max="20" width="9.21875" bestFit="1" customWidth="1"/>
    <col min="21" max="22" width="8.21875" bestFit="1" customWidth="1"/>
    <col min="23" max="23" width="9.21875" bestFit="1" customWidth="1"/>
    <col min="24" max="25" width="10.21875" bestFit="1" customWidth="1"/>
  </cols>
  <sheetData>
    <row r="1" spans="1:25" x14ac:dyDescent="0.3">
      <c r="A1" t="s">
        <v>165</v>
      </c>
      <c r="B1" s="25">
        <v>344248.96791000001</v>
      </c>
      <c r="C1" s="25">
        <v>11239.327600000001</v>
      </c>
    </row>
    <row r="2" spans="1:25" x14ac:dyDescent="0.3">
      <c r="A2" t="s">
        <v>166</v>
      </c>
      <c r="B2" s="25">
        <v>246007.32806999999</v>
      </c>
      <c r="C2" s="25">
        <v>3356.1340399999999</v>
      </c>
    </row>
    <row r="3" spans="1:25" x14ac:dyDescent="0.3">
      <c r="A3" t="s">
        <v>167</v>
      </c>
      <c r="B3" s="25">
        <v>318994.43002999999</v>
      </c>
      <c r="C3" s="25">
        <v>9835.3690900000001</v>
      </c>
    </row>
    <row r="4" spans="1:25" x14ac:dyDescent="0.3">
      <c r="A4" t="s">
        <v>168</v>
      </c>
      <c r="B4" s="25">
        <v>81545.339019999999</v>
      </c>
      <c r="C4" s="25">
        <v>3476.6117199999999</v>
      </c>
    </row>
    <row r="5" spans="1:25" x14ac:dyDescent="0.3">
      <c r="A5" t="s">
        <v>169</v>
      </c>
      <c r="B5" s="25">
        <v>236303.75505000001</v>
      </c>
      <c r="C5" s="25">
        <v>11487.819090000001</v>
      </c>
      <c r="J5" s="25">
        <v>1165681.4956700001</v>
      </c>
      <c r="K5" s="25">
        <v>160363.33501000001</v>
      </c>
      <c r="L5" s="25">
        <v>114527.40308</v>
      </c>
      <c r="M5" s="25">
        <v>52814.712090000001</v>
      </c>
      <c r="N5" s="25">
        <v>350363.45007999998</v>
      </c>
      <c r="O5" s="25">
        <v>344248.96791000001</v>
      </c>
      <c r="P5" s="25">
        <v>246007.32806999999</v>
      </c>
      <c r="Q5" s="25">
        <v>318994.43002999999</v>
      </c>
      <c r="R5" s="25">
        <v>81545.339019999999</v>
      </c>
      <c r="S5" s="25">
        <v>236303.75505000001</v>
      </c>
      <c r="T5" s="25">
        <v>37178.084779999997</v>
      </c>
      <c r="U5" s="25">
        <v>5224.0198099999998</v>
      </c>
      <c r="V5" s="25">
        <v>5696.9848599999996</v>
      </c>
      <c r="W5" s="25">
        <v>24937.365140000002</v>
      </c>
      <c r="X5" s="30">
        <f>B14+B15</f>
        <v>220177.01555000001</v>
      </c>
      <c r="Y5" s="30">
        <f>B15</f>
        <v>109127.71709000001</v>
      </c>
    </row>
    <row r="6" spans="1:25" x14ac:dyDescent="0.3">
      <c r="A6" t="s">
        <v>170</v>
      </c>
      <c r="B6" s="25">
        <v>37178.084779999997</v>
      </c>
      <c r="C6" s="25">
        <v>3092.9719399999999</v>
      </c>
      <c r="J6" s="25">
        <v>39594.496180000002</v>
      </c>
      <c r="K6" s="25">
        <v>25703.709070000001</v>
      </c>
      <c r="L6" s="25">
        <v>34816.446250000001</v>
      </c>
      <c r="M6" s="25">
        <v>27426.349590000002</v>
      </c>
      <c r="N6" s="25">
        <v>305833.77737000003</v>
      </c>
      <c r="O6" s="25">
        <v>11239.327600000001</v>
      </c>
      <c r="P6" s="25">
        <v>3356.1340399999999</v>
      </c>
      <c r="Q6" s="25">
        <v>9835.3690900000001</v>
      </c>
      <c r="R6" s="25">
        <v>3476.6117199999999</v>
      </c>
      <c r="S6" s="25">
        <v>11487.819090000001</v>
      </c>
      <c r="T6" s="25">
        <v>3092.9719399999999</v>
      </c>
      <c r="U6" s="25">
        <v>992.56376999999998</v>
      </c>
      <c r="V6" s="25">
        <v>1452.7311299999999</v>
      </c>
      <c r="W6" s="25">
        <v>7977.49496</v>
      </c>
      <c r="X6" s="30">
        <f>C14+C15</f>
        <v>119293.92013</v>
      </c>
      <c r="Y6" s="30">
        <f>C15</f>
        <v>98895.918449999997</v>
      </c>
    </row>
    <row r="7" spans="1:25" x14ac:dyDescent="0.3">
      <c r="A7" t="s">
        <v>171</v>
      </c>
      <c r="B7" s="25">
        <v>5224.0198099999998</v>
      </c>
      <c r="C7" s="25">
        <v>992.56376999999998</v>
      </c>
    </row>
    <row r="8" spans="1:25" x14ac:dyDescent="0.3">
      <c r="A8" t="s">
        <v>172</v>
      </c>
      <c r="B8" s="25">
        <v>5696.9848599999996</v>
      </c>
      <c r="C8" s="25">
        <v>1452.7311299999999</v>
      </c>
    </row>
    <row r="9" spans="1:25" x14ac:dyDescent="0.3">
      <c r="A9" t="s">
        <v>173</v>
      </c>
      <c r="B9" s="25">
        <v>24937.365140000002</v>
      </c>
      <c r="C9" s="25">
        <v>7977.49496</v>
      </c>
    </row>
    <row r="10" spans="1:25" x14ac:dyDescent="0.3">
      <c r="A10" t="s">
        <v>174</v>
      </c>
      <c r="B10" s="25">
        <v>1165681.4956700001</v>
      </c>
      <c r="C10" s="25">
        <v>39594.496180000002</v>
      </c>
    </row>
    <row r="11" spans="1:25" x14ac:dyDescent="0.3">
      <c r="A11" t="s">
        <v>175</v>
      </c>
      <c r="B11" s="25">
        <v>160363.33501000001</v>
      </c>
      <c r="C11" s="25">
        <v>25703.709070000001</v>
      </c>
    </row>
    <row r="12" spans="1:25" x14ac:dyDescent="0.3">
      <c r="A12" t="s">
        <v>176</v>
      </c>
      <c r="B12" s="25">
        <v>114527.40308</v>
      </c>
      <c r="C12" s="25">
        <v>34816.446250000001</v>
      </c>
    </row>
    <row r="13" spans="1:25" x14ac:dyDescent="0.3">
      <c r="A13" t="s">
        <v>177</v>
      </c>
      <c r="B13" s="25">
        <v>52814.712090000001</v>
      </c>
      <c r="C13" s="25">
        <v>27426.349590000002</v>
      </c>
    </row>
    <row r="14" spans="1:25" x14ac:dyDescent="0.3">
      <c r="A14" t="s">
        <v>178</v>
      </c>
      <c r="B14" s="25">
        <v>111049.29846000001</v>
      </c>
      <c r="C14" s="25">
        <v>20398.001680000001</v>
      </c>
    </row>
    <row r="15" spans="1:25" x14ac:dyDescent="0.3">
      <c r="A15" t="s">
        <v>179</v>
      </c>
      <c r="B15" s="25">
        <v>109127.71709000001</v>
      </c>
      <c r="C15" s="25">
        <v>98895.918449999997</v>
      </c>
    </row>
    <row r="16" spans="1:25" x14ac:dyDescent="0.3">
      <c r="A16" t="s">
        <v>180</v>
      </c>
      <c r="B16" s="25">
        <v>350363.45007999998</v>
      </c>
      <c r="C16" s="25">
        <v>305833.77737000003</v>
      </c>
    </row>
    <row r="17" spans="1:3" x14ac:dyDescent="0.3">
      <c r="A17" t="s">
        <v>181</v>
      </c>
      <c r="B17" s="25">
        <v>3364063.68615</v>
      </c>
      <c r="C17" s="25">
        <v>605579.72193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107"/>
  <sheetViews>
    <sheetView workbookViewId="0">
      <selection activeCell="A3" sqref="A3:G107"/>
    </sheetView>
  </sheetViews>
  <sheetFormatPr defaultColWidth="8.88671875" defaultRowHeight="12" x14ac:dyDescent="0.25"/>
  <cols>
    <col min="1" max="1" width="2.6640625" style="12" customWidth="1"/>
    <col min="2" max="2" width="6.33203125" style="12" bestFit="1" customWidth="1"/>
    <col min="3" max="3" width="32" style="12" bestFit="1" customWidth="1"/>
    <col min="4" max="4" width="6.5546875" style="12" bestFit="1" customWidth="1"/>
    <col min="5" max="5" width="8.5546875" style="12" bestFit="1" customWidth="1"/>
    <col min="6" max="6" width="28.6640625" style="12" bestFit="1" customWidth="1"/>
    <col min="7" max="7" width="22" style="12" bestFit="1" customWidth="1"/>
    <col min="8" max="16384" width="8.88671875" style="12"/>
  </cols>
  <sheetData>
    <row r="2" spans="2:7" ht="25.2" customHeight="1" x14ac:dyDescent="0.25">
      <c r="C2" s="13" t="s">
        <v>0</v>
      </c>
      <c r="D2" s="13" t="s">
        <v>1</v>
      </c>
      <c r="E2" s="13" t="s">
        <v>2</v>
      </c>
      <c r="F2" s="13" t="s">
        <v>3</v>
      </c>
      <c r="G2" s="13" t="s">
        <v>4</v>
      </c>
    </row>
    <row r="3" spans="2:7" ht="12" customHeight="1" x14ac:dyDescent="0.25">
      <c r="B3" s="12" t="s">
        <v>42</v>
      </c>
      <c r="C3" s="14" t="s">
        <v>43</v>
      </c>
      <c r="D3" s="14" t="s">
        <v>44</v>
      </c>
      <c r="E3" s="14" t="s">
        <v>45</v>
      </c>
      <c r="F3" s="15">
        <v>1165681</v>
      </c>
      <c r="G3" s="15">
        <v>39594</v>
      </c>
    </row>
    <row r="4" spans="2:7" ht="12" customHeight="1" x14ac:dyDescent="0.25">
      <c r="B4" s="12" t="s">
        <v>46</v>
      </c>
      <c r="C4" s="14" t="s">
        <v>43</v>
      </c>
      <c r="D4" s="14" t="s">
        <v>44</v>
      </c>
      <c r="E4" s="14" t="s">
        <v>47</v>
      </c>
      <c r="F4" s="15">
        <v>160363</v>
      </c>
      <c r="G4" s="15">
        <v>25704</v>
      </c>
    </row>
    <row r="5" spans="2:7" ht="12" customHeight="1" x14ac:dyDescent="0.25">
      <c r="B5" s="12" t="s">
        <v>48</v>
      </c>
      <c r="C5" s="14" t="s">
        <v>43</v>
      </c>
      <c r="D5" s="14" t="s">
        <v>44</v>
      </c>
      <c r="E5" s="14" t="s">
        <v>49</v>
      </c>
      <c r="F5" s="15">
        <v>114527</v>
      </c>
      <c r="G5" s="15">
        <v>34816</v>
      </c>
    </row>
    <row r="6" spans="2:7" ht="12" customHeight="1" x14ac:dyDescent="0.25">
      <c r="B6" s="12" t="s">
        <v>50</v>
      </c>
      <c r="C6" s="14" t="s">
        <v>43</v>
      </c>
      <c r="D6" s="14" t="s">
        <v>44</v>
      </c>
      <c r="E6" s="14" t="s">
        <v>51</v>
      </c>
      <c r="F6" s="15">
        <v>52815</v>
      </c>
      <c r="G6" s="15">
        <v>27426</v>
      </c>
    </row>
    <row r="7" spans="2:7" ht="12" customHeight="1" x14ac:dyDescent="0.25">
      <c r="B7" s="12" t="s">
        <v>52</v>
      </c>
      <c r="C7" s="14" t="s">
        <v>43</v>
      </c>
      <c r="D7" s="14" t="s">
        <v>44</v>
      </c>
      <c r="E7" s="14" t="s">
        <v>53</v>
      </c>
      <c r="F7" s="15">
        <v>350363</v>
      </c>
      <c r="G7" s="15">
        <v>305834</v>
      </c>
    </row>
    <row r="8" spans="2:7" ht="12" customHeight="1" x14ac:dyDescent="0.25">
      <c r="B8" s="12" t="s">
        <v>54</v>
      </c>
      <c r="C8" s="14" t="s">
        <v>43</v>
      </c>
      <c r="D8" s="14" t="s">
        <v>44</v>
      </c>
      <c r="E8" s="14" t="s">
        <v>55</v>
      </c>
      <c r="F8" s="15">
        <v>350363</v>
      </c>
      <c r="G8" s="15">
        <v>305834</v>
      </c>
    </row>
    <row r="9" spans="2:7" ht="12" customHeight="1" x14ac:dyDescent="0.25">
      <c r="B9" s="12" t="s">
        <v>56</v>
      </c>
      <c r="C9" s="14" t="s">
        <v>43</v>
      </c>
      <c r="D9" s="14" t="s">
        <v>57</v>
      </c>
      <c r="E9" s="14" t="s">
        <v>45</v>
      </c>
      <c r="F9" s="15">
        <v>1165681</v>
      </c>
      <c r="G9" s="15">
        <v>39594</v>
      </c>
    </row>
    <row r="10" spans="2:7" ht="12" customHeight="1" x14ac:dyDescent="0.25">
      <c r="B10" s="12" t="s">
        <v>58</v>
      </c>
      <c r="C10" s="14" t="s">
        <v>43</v>
      </c>
      <c r="D10" s="14" t="s">
        <v>57</v>
      </c>
      <c r="E10" s="14" t="s">
        <v>47</v>
      </c>
      <c r="F10" s="15">
        <v>160363</v>
      </c>
      <c r="G10" s="15">
        <v>25704</v>
      </c>
    </row>
    <row r="11" spans="2:7" ht="12" customHeight="1" x14ac:dyDescent="0.25">
      <c r="B11" s="12" t="s">
        <v>59</v>
      </c>
      <c r="C11" s="14" t="s">
        <v>43</v>
      </c>
      <c r="D11" s="14" t="s">
        <v>57</v>
      </c>
      <c r="E11" s="14" t="s">
        <v>49</v>
      </c>
      <c r="F11" s="15">
        <v>114527</v>
      </c>
      <c r="G11" s="15">
        <v>34816</v>
      </c>
    </row>
    <row r="12" spans="2:7" ht="12" customHeight="1" x14ac:dyDescent="0.25">
      <c r="B12" s="12" t="s">
        <v>60</v>
      </c>
      <c r="C12" s="14" t="s">
        <v>43</v>
      </c>
      <c r="D12" s="14" t="s">
        <v>57</v>
      </c>
      <c r="E12" s="14" t="s">
        <v>51</v>
      </c>
      <c r="F12" s="15">
        <v>52815</v>
      </c>
      <c r="G12" s="15">
        <v>27426</v>
      </c>
    </row>
    <row r="13" spans="2:7" ht="12" customHeight="1" x14ac:dyDescent="0.25">
      <c r="B13" s="12" t="s">
        <v>61</v>
      </c>
      <c r="C13" s="14" t="s">
        <v>43</v>
      </c>
      <c r="D13" s="14" t="s">
        <v>57</v>
      </c>
      <c r="E13" s="14" t="s">
        <v>53</v>
      </c>
      <c r="F13" s="15">
        <v>350363</v>
      </c>
      <c r="G13" s="15">
        <v>305834</v>
      </c>
    </row>
    <row r="14" spans="2:7" ht="12" customHeight="1" x14ac:dyDescent="0.25">
      <c r="B14" s="12" t="s">
        <v>62</v>
      </c>
      <c r="C14" s="14" t="s">
        <v>43</v>
      </c>
      <c r="D14" s="14" t="s">
        <v>57</v>
      </c>
      <c r="E14" s="14" t="s">
        <v>55</v>
      </c>
      <c r="F14" s="15">
        <v>350363</v>
      </c>
      <c r="G14" s="15">
        <v>305834</v>
      </c>
    </row>
    <row r="15" spans="2:7" ht="12" customHeight="1" x14ac:dyDescent="0.25">
      <c r="B15" s="12" t="s">
        <v>63</v>
      </c>
      <c r="C15" s="14" t="s">
        <v>43</v>
      </c>
      <c r="D15" s="14" t="s">
        <v>64</v>
      </c>
      <c r="E15" s="14" t="s">
        <v>45</v>
      </c>
      <c r="F15" s="15">
        <v>0</v>
      </c>
      <c r="G15" s="15">
        <v>0</v>
      </c>
    </row>
    <row r="16" spans="2:7" ht="12" customHeight="1" x14ac:dyDescent="0.25">
      <c r="B16" s="12" t="s">
        <v>65</v>
      </c>
      <c r="C16" s="14" t="s">
        <v>43</v>
      </c>
      <c r="D16" s="14" t="s">
        <v>64</v>
      </c>
      <c r="E16" s="14" t="s">
        <v>47</v>
      </c>
      <c r="F16" s="15">
        <v>0</v>
      </c>
      <c r="G16" s="15">
        <v>0</v>
      </c>
    </row>
    <row r="17" spans="2:7" ht="12" customHeight="1" x14ac:dyDescent="0.25">
      <c r="B17" s="12" t="s">
        <v>66</v>
      </c>
      <c r="C17" s="14" t="s">
        <v>43</v>
      </c>
      <c r="D17" s="14" t="s">
        <v>64</v>
      </c>
      <c r="E17" s="14" t="s">
        <v>49</v>
      </c>
      <c r="F17" s="15">
        <v>0</v>
      </c>
      <c r="G17" s="15">
        <v>0</v>
      </c>
    </row>
    <row r="18" spans="2:7" ht="12" customHeight="1" x14ac:dyDescent="0.25">
      <c r="B18" s="12" t="s">
        <v>67</v>
      </c>
      <c r="C18" s="14" t="s">
        <v>43</v>
      </c>
      <c r="D18" s="14" t="s">
        <v>64</v>
      </c>
      <c r="E18" s="14" t="s">
        <v>51</v>
      </c>
      <c r="F18" s="15">
        <v>0</v>
      </c>
      <c r="G18" s="15">
        <v>0</v>
      </c>
    </row>
    <row r="19" spans="2:7" ht="12" customHeight="1" x14ac:dyDescent="0.25">
      <c r="B19" s="12" t="s">
        <v>68</v>
      </c>
      <c r="C19" s="14" t="s">
        <v>43</v>
      </c>
      <c r="D19" s="14" t="s">
        <v>64</v>
      </c>
      <c r="E19" s="14" t="s">
        <v>53</v>
      </c>
      <c r="F19" s="15">
        <v>0</v>
      </c>
      <c r="G19" s="15">
        <v>0</v>
      </c>
    </row>
    <row r="20" spans="2:7" ht="12" customHeight="1" x14ac:dyDescent="0.25">
      <c r="B20" s="12" t="s">
        <v>69</v>
      </c>
      <c r="C20" s="14" t="s">
        <v>43</v>
      </c>
      <c r="D20" s="14" t="s">
        <v>64</v>
      </c>
      <c r="E20" s="14" t="s">
        <v>55</v>
      </c>
      <c r="F20" s="15">
        <v>0</v>
      </c>
      <c r="G20" s="15">
        <v>0</v>
      </c>
    </row>
    <row r="21" spans="2:7" ht="12" customHeight="1" x14ac:dyDescent="0.25">
      <c r="B21" s="12" t="s">
        <v>70</v>
      </c>
      <c r="C21" s="14" t="s">
        <v>18</v>
      </c>
      <c r="D21" s="14" t="s">
        <v>44</v>
      </c>
      <c r="E21" s="14" t="s">
        <v>45</v>
      </c>
      <c r="F21" s="15">
        <v>344249</v>
      </c>
      <c r="G21" s="15">
        <v>11239</v>
      </c>
    </row>
    <row r="22" spans="2:7" ht="12" customHeight="1" x14ac:dyDescent="0.25">
      <c r="B22" s="12" t="s">
        <v>71</v>
      </c>
      <c r="C22" s="14" t="s">
        <v>18</v>
      </c>
      <c r="D22" s="14" t="s">
        <v>44</v>
      </c>
      <c r="E22" s="14" t="s">
        <v>47</v>
      </c>
      <c r="F22" s="15">
        <v>246007</v>
      </c>
      <c r="G22" s="15">
        <v>3356</v>
      </c>
    </row>
    <row r="23" spans="2:7" ht="12" customHeight="1" x14ac:dyDescent="0.25">
      <c r="B23" s="12" t="s">
        <v>72</v>
      </c>
      <c r="C23" s="14" t="s">
        <v>18</v>
      </c>
      <c r="D23" s="14" t="s">
        <v>44</v>
      </c>
      <c r="E23" s="14" t="s">
        <v>49</v>
      </c>
      <c r="F23" s="15">
        <v>318994</v>
      </c>
      <c r="G23" s="15">
        <v>9835</v>
      </c>
    </row>
    <row r="24" spans="2:7" ht="12" customHeight="1" x14ac:dyDescent="0.25">
      <c r="B24" s="12" t="s">
        <v>73</v>
      </c>
      <c r="C24" s="14" t="s">
        <v>18</v>
      </c>
      <c r="D24" s="14" t="s">
        <v>44</v>
      </c>
      <c r="E24" s="14" t="s">
        <v>51</v>
      </c>
      <c r="F24" s="15">
        <v>81545</v>
      </c>
      <c r="G24" s="15">
        <v>3477</v>
      </c>
    </row>
    <row r="25" spans="2:7" ht="12" customHeight="1" x14ac:dyDescent="0.25">
      <c r="B25" s="12" t="s">
        <v>74</v>
      </c>
      <c r="C25" s="14" t="s">
        <v>18</v>
      </c>
      <c r="D25" s="14" t="s">
        <v>44</v>
      </c>
      <c r="E25" s="14" t="s">
        <v>53</v>
      </c>
      <c r="F25" s="15">
        <v>236304</v>
      </c>
      <c r="G25" s="15">
        <v>11488</v>
      </c>
    </row>
    <row r="26" spans="2:7" ht="12" customHeight="1" x14ac:dyDescent="0.25">
      <c r="B26" s="12" t="s">
        <v>75</v>
      </c>
      <c r="C26" s="14" t="s">
        <v>18</v>
      </c>
      <c r="D26" s="14" t="s">
        <v>44</v>
      </c>
      <c r="E26" s="14" t="s">
        <v>76</v>
      </c>
      <c r="F26" s="15">
        <v>37178</v>
      </c>
      <c r="G26" s="15">
        <v>3093</v>
      </c>
    </row>
    <row r="27" spans="2:7" ht="12" customHeight="1" x14ac:dyDescent="0.25">
      <c r="B27" s="12" t="s">
        <v>77</v>
      </c>
      <c r="C27" s="14" t="s">
        <v>18</v>
      </c>
      <c r="D27" s="14" t="s">
        <v>44</v>
      </c>
      <c r="E27" s="14" t="s">
        <v>78</v>
      </c>
      <c r="F27" s="15">
        <v>5224</v>
      </c>
      <c r="G27" s="15">
        <v>993</v>
      </c>
    </row>
    <row r="28" spans="2:7" ht="12" customHeight="1" x14ac:dyDescent="0.25">
      <c r="B28" s="12" t="s">
        <v>79</v>
      </c>
      <c r="C28" s="14" t="s">
        <v>18</v>
      </c>
      <c r="D28" s="14" t="s">
        <v>44</v>
      </c>
      <c r="E28" s="14" t="s">
        <v>80</v>
      </c>
      <c r="F28" s="15">
        <v>5697</v>
      </c>
      <c r="G28" s="15">
        <v>1453</v>
      </c>
    </row>
    <row r="29" spans="2:7" ht="12" customHeight="1" x14ac:dyDescent="0.25">
      <c r="B29" s="12" t="s">
        <v>81</v>
      </c>
      <c r="C29" s="14" t="s">
        <v>18</v>
      </c>
      <c r="D29" s="14" t="s">
        <v>44</v>
      </c>
      <c r="E29" s="14" t="s">
        <v>82</v>
      </c>
      <c r="F29" s="15">
        <v>24937</v>
      </c>
      <c r="G29" s="15">
        <v>7977</v>
      </c>
    </row>
    <row r="30" spans="2:7" ht="12" customHeight="1" x14ac:dyDescent="0.25">
      <c r="B30" s="12" t="s">
        <v>83</v>
      </c>
      <c r="C30" s="14" t="s">
        <v>18</v>
      </c>
      <c r="D30" s="14" t="s">
        <v>44</v>
      </c>
      <c r="E30" s="14" t="s">
        <v>84</v>
      </c>
      <c r="F30" s="15">
        <v>220177</v>
      </c>
      <c r="G30" s="15">
        <v>119294</v>
      </c>
    </row>
    <row r="31" spans="2:7" ht="12" customHeight="1" x14ac:dyDescent="0.25">
      <c r="B31" s="12" t="s">
        <v>85</v>
      </c>
      <c r="C31" s="14" t="s">
        <v>18</v>
      </c>
      <c r="D31" s="14" t="s">
        <v>44</v>
      </c>
      <c r="E31" s="14" t="s">
        <v>55</v>
      </c>
      <c r="F31" s="15">
        <v>109128</v>
      </c>
      <c r="G31" s="15">
        <v>98896</v>
      </c>
    </row>
    <row r="32" spans="2:7" ht="12" customHeight="1" x14ac:dyDescent="0.25">
      <c r="B32" s="12" t="s">
        <v>86</v>
      </c>
      <c r="C32" s="14" t="s">
        <v>18</v>
      </c>
      <c r="D32" s="14" t="s">
        <v>57</v>
      </c>
      <c r="E32" s="14" t="s">
        <v>45</v>
      </c>
      <c r="F32" s="15">
        <v>344249</v>
      </c>
      <c r="G32" s="15">
        <v>11239</v>
      </c>
    </row>
    <row r="33" spans="2:7" ht="12" customHeight="1" x14ac:dyDescent="0.25">
      <c r="B33" s="12" t="s">
        <v>87</v>
      </c>
      <c r="C33" s="14" t="s">
        <v>18</v>
      </c>
      <c r="D33" s="14" t="s">
        <v>57</v>
      </c>
      <c r="E33" s="14" t="s">
        <v>47</v>
      </c>
      <c r="F33" s="15">
        <v>222402</v>
      </c>
      <c r="G33" s="15">
        <v>2388</v>
      </c>
    </row>
    <row r="34" spans="2:7" ht="12" customHeight="1" x14ac:dyDescent="0.25">
      <c r="B34" s="12" t="s">
        <v>88</v>
      </c>
      <c r="C34" s="14" t="s">
        <v>18</v>
      </c>
      <c r="D34" s="14" t="s">
        <v>57</v>
      </c>
      <c r="E34" s="14" t="s">
        <v>49</v>
      </c>
      <c r="F34" s="15">
        <v>256886</v>
      </c>
      <c r="G34" s="15">
        <v>6078</v>
      </c>
    </row>
    <row r="35" spans="2:7" ht="12" customHeight="1" x14ac:dyDescent="0.25">
      <c r="B35" s="12" t="s">
        <v>89</v>
      </c>
      <c r="C35" s="14" t="s">
        <v>18</v>
      </c>
      <c r="D35" s="14" t="s">
        <v>57</v>
      </c>
      <c r="E35" s="14" t="s">
        <v>51</v>
      </c>
      <c r="F35" s="15">
        <v>81545</v>
      </c>
      <c r="G35" s="15">
        <v>3477</v>
      </c>
    </row>
    <row r="36" spans="2:7" ht="12" customHeight="1" x14ac:dyDescent="0.25">
      <c r="B36" s="12" t="s">
        <v>90</v>
      </c>
      <c r="C36" s="14" t="s">
        <v>18</v>
      </c>
      <c r="D36" s="14" t="s">
        <v>57</v>
      </c>
      <c r="E36" s="14" t="s">
        <v>53</v>
      </c>
      <c r="F36" s="15">
        <v>236304</v>
      </c>
      <c r="G36" s="15">
        <v>11488</v>
      </c>
    </row>
    <row r="37" spans="2:7" ht="12" customHeight="1" x14ac:dyDescent="0.25">
      <c r="B37" s="12" t="s">
        <v>91</v>
      </c>
      <c r="C37" s="14" t="s">
        <v>18</v>
      </c>
      <c r="D37" s="14" t="s">
        <v>57</v>
      </c>
      <c r="E37" s="14" t="s">
        <v>76</v>
      </c>
      <c r="F37" s="15">
        <v>37178</v>
      </c>
      <c r="G37" s="15">
        <v>3093</v>
      </c>
    </row>
    <row r="38" spans="2:7" ht="12" customHeight="1" x14ac:dyDescent="0.25">
      <c r="B38" s="12" t="s">
        <v>92</v>
      </c>
      <c r="C38" s="14" t="s">
        <v>18</v>
      </c>
      <c r="D38" s="14" t="s">
        <v>57</v>
      </c>
      <c r="E38" s="14" t="s">
        <v>78</v>
      </c>
      <c r="F38" s="15">
        <v>5224</v>
      </c>
      <c r="G38" s="15">
        <v>993</v>
      </c>
    </row>
    <row r="39" spans="2:7" ht="12" customHeight="1" x14ac:dyDescent="0.25">
      <c r="B39" s="12" t="s">
        <v>93</v>
      </c>
      <c r="C39" s="14" t="s">
        <v>18</v>
      </c>
      <c r="D39" s="14" t="s">
        <v>57</v>
      </c>
      <c r="E39" s="14" t="s">
        <v>80</v>
      </c>
      <c r="F39" s="15">
        <v>5697</v>
      </c>
      <c r="G39" s="15">
        <v>1453</v>
      </c>
    </row>
    <row r="40" spans="2:7" ht="12" customHeight="1" x14ac:dyDescent="0.25">
      <c r="B40" s="12" t="s">
        <v>94</v>
      </c>
      <c r="C40" s="14" t="s">
        <v>18</v>
      </c>
      <c r="D40" s="14" t="s">
        <v>57</v>
      </c>
      <c r="E40" s="14" t="s">
        <v>82</v>
      </c>
      <c r="F40" s="15">
        <v>24937</v>
      </c>
      <c r="G40" s="15">
        <v>7977</v>
      </c>
    </row>
    <row r="41" spans="2:7" ht="12" customHeight="1" x14ac:dyDescent="0.25">
      <c r="B41" s="12" t="s">
        <v>95</v>
      </c>
      <c r="C41" s="14" t="s">
        <v>18</v>
      </c>
      <c r="D41" s="14" t="s">
        <v>57</v>
      </c>
      <c r="E41" s="14" t="s">
        <v>84</v>
      </c>
      <c r="F41" s="15">
        <v>184600</v>
      </c>
      <c r="G41" s="15">
        <v>119294</v>
      </c>
    </row>
    <row r="42" spans="2:7" ht="12" customHeight="1" x14ac:dyDescent="0.25">
      <c r="B42" s="12" t="s">
        <v>96</v>
      </c>
      <c r="C42" s="14" t="s">
        <v>18</v>
      </c>
      <c r="D42" s="14" t="s">
        <v>57</v>
      </c>
      <c r="E42" s="14" t="s">
        <v>55</v>
      </c>
      <c r="F42" s="15">
        <v>109128</v>
      </c>
      <c r="G42" s="15">
        <v>98896</v>
      </c>
    </row>
    <row r="43" spans="2:7" ht="12" customHeight="1" x14ac:dyDescent="0.25">
      <c r="B43" s="12" t="s">
        <v>97</v>
      </c>
      <c r="C43" s="14" t="s">
        <v>18</v>
      </c>
      <c r="D43" s="14" t="s">
        <v>64</v>
      </c>
      <c r="E43" s="14" t="s">
        <v>45</v>
      </c>
      <c r="F43" s="15">
        <v>0</v>
      </c>
      <c r="G43" s="15">
        <v>0</v>
      </c>
    </row>
    <row r="44" spans="2:7" ht="12" customHeight="1" x14ac:dyDescent="0.25">
      <c r="B44" s="12" t="s">
        <v>98</v>
      </c>
      <c r="C44" s="14" t="s">
        <v>18</v>
      </c>
      <c r="D44" s="14" t="s">
        <v>64</v>
      </c>
      <c r="E44" s="14" t="s">
        <v>47</v>
      </c>
      <c r="F44" s="15">
        <v>23606</v>
      </c>
      <c r="G44" s="15">
        <v>968</v>
      </c>
    </row>
    <row r="45" spans="2:7" ht="12" customHeight="1" x14ac:dyDescent="0.25">
      <c r="B45" s="12" t="s">
        <v>99</v>
      </c>
      <c r="C45" s="14" t="s">
        <v>18</v>
      </c>
      <c r="D45" s="14" t="s">
        <v>64</v>
      </c>
      <c r="E45" s="14" t="s">
        <v>49</v>
      </c>
      <c r="F45" s="15">
        <v>62108</v>
      </c>
      <c r="G45" s="15">
        <v>3758</v>
      </c>
    </row>
    <row r="46" spans="2:7" ht="12" customHeight="1" x14ac:dyDescent="0.25">
      <c r="B46" s="12" t="s">
        <v>100</v>
      </c>
      <c r="C46" s="14" t="s">
        <v>18</v>
      </c>
      <c r="D46" s="14" t="s">
        <v>64</v>
      </c>
      <c r="E46" s="14" t="s">
        <v>51</v>
      </c>
      <c r="F46" s="15">
        <v>0</v>
      </c>
      <c r="G46" s="15">
        <v>0</v>
      </c>
    </row>
    <row r="47" spans="2:7" ht="12" customHeight="1" x14ac:dyDescent="0.25">
      <c r="B47" s="12" t="s">
        <v>101</v>
      </c>
      <c r="C47" s="14" t="s">
        <v>18</v>
      </c>
      <c r="D47" s="14" t="s">
        <v>64</v>
      </c>
      <c r="E47" s="14" t="s">
        <v>53</v>
      </c>
      <c r="F47" s="15">
        <v>0</v>
      </c>
      <c r="G47" s="15">
        <v>0</v>
      </c>
    </row>
    <row r="48" spans="2:7" ht="12" customHeight="1" x14ac:dyDescent="0.25">
      <c r="B48" s="12" t="s">
        <v>102</v>
      </c>
      <c r="C48" s="14" t="s">
        <v>18</v>
      </c>
      <c r="D48" s="14" t="s">
        <v>64</v>
      </c>
      <c r="E48" s="14" t="s">
        <v>76</v>
      </c>
      <c r="F48" s="15">
        <v>0</v>
      </c>
      <c r="G48" s="15">
        <v>0</v>
      </c>
    </row>
    <row r="49" spans="2:7" ht="12" customHeight="1" x14ac:dyDescent="0.25">
      <c r="B49" s="12" t="s">
        <v>103</v>
      </c>
      <c r="C49" s="14" t="s">
        <v>18</v>
      </c>
      <c r="D49" s="14" t="s">
        <v>64</v>
      </c>
      <c r="E49" s="14" t="s">
        <v>78</v>
      </c>
      <c r="F49" s="15">
        <v>0</v>
      </c>
      <c r="G49" s="15">
        <v>0</v>
      </c>
    </row>
    <row r="50" spans="2:7" ht="12" customHeight="1" x14ac:dyDescent="0.25">
      <c r="B50" s="12" t="s">
        <v>104</v>
      </c>
      <c r="C50" s="14" t="s">
        <v>18</v>
      </c>
      <c r="D50" s="14" t="s">
        <v>64</v>
      </c>
      <c r="E50" s="14" t="s">
        <v>80</v>
      </c>
      <c r="F50" s="15">
        <v>0</v>
      </c>
      <c r="G50" s="15">
        <v>0</v>
      </c>
    </row>
    <row r="51" spans="2:7" ht="12" customHeight="1" x14ac:dyDescent="0.25">
      <c r="B51" s="12" t="s">
        <v>105</v>
      </c>
      <c r="C51" s="14" t="s">
        <v>18</v>
      </c>
      <c r="D51" s="14" t="s">
        <v>64</v>
      </c>
      <c r="E51" s="14" t="s">
        <v>82</v>
      </c>
      <c r="F51" s="15">
        <v>0</v>
      </c>
      <c r="G51" s="15">
        <v>0</v>
      </c>
    </row>
    <row r="52" spans="2:7" ht="12" customHeight="1" x14ac:dyDescent="0.25">
      <c r="B52" s="12" t="s">
        <v>106</v>
      </c>
      <c r="C52" s="14" t="s">
        <v>18</v>
      </c>
      <c r="D52" s="14" t="s">
        <v>64</v>
      </c>
      <c r="E52" s="14" t="s">
        <v>84</v>
      </c>
      <c r="F52" s="15">
        <v>35577</v>
      </c>
      <c r="G52" s="15">
        <v>0</v>
      </c>
    </row>
    <row r="53" spans="2:7" ht="12" customHeight="1" x14ac:dyDescent="0.25">
      <c r="B53" s="12" t="s">
        <v>107</v>
      </c>
      <c r="C53" s="14" t="s">
        <v>18</v>
      </c>
      <c r="D53" s="14" t="s">
        <v>64</v>
      </c>
      <c r="E53" s="14" t="s">
        <v>55</v>
      </c>
      <c r="F53" s="15">
        <v>0</v>
      </c>
      <c r="G53" s="15">
        <v>0</v>
      </c>
    </row>
    <row r="54" spans="2:7" ht="12" customHeight="1" x14ac:dyDescent="0.25">
      <c r="B54" s="12" t="s">
        <v>108</v>
      </c>
      <c r="C54" s="14" t="s">
        <v>19</v>
      </c>
      <c r="D54" s="14" t="s">
        <v>44</v>
      </c>
      <c r="E54" s="14" t="s">
        <v>45</v>
      </c>
      <c r="F54" s="15">
        <v>0</v>
      </c>
      <c r="G54" s="15">
        <v>0</v>
      </c>
    </row>
    <row r="55" spans="2:7" ht="12" customHeight="1" x14ac:dyDescent="0.25">
      <c r="B55" s="12" t="s">
        <v>109</v>
      </c>
      <c r="C55" s="14" t="s">
        <v>19</v>
      </c>
      <c r="D55" s="14" t="s">
        <v>44</v>
      </c>
      <c r="E55" s="14" t="s">
        <v>47</v>
      </c>
      <c r="F55" s="15">
        <v>0</v>
      </c>
      <c r="G55" s="15">
        <v>0</v>
      </c>
    </row>
    <row r="56" spans="2:7" ht="12" customHeight="1" x14ac:dyDescent="0.25">
      <c r="B56" s="12" t="s">
        <v>110</v>
      </c>
      <c r="C56" s="14" t="s">
        <v>19</v>
      </c>
      <c r="D56" s="14" t="s">
        <v>44</v>
      </c>
      <c r="E56" s="14" t="s">
        <v>49</v>
      </c>
      <c r="F56" s="15">
        <v>0</v>
      </c>
      <c r="G56" s="15">
        <v>0</v>
      </c>
    </row>
    <row r="57" spans="2:7" ht="12" customHeight="1" x14ac:dyDescent="0.25">
      <c r="B57" s="12" t="s">
        <v>111</v>
      </c>
      <c r="C57" s="14" t="s">
        <v>19</v>
      </c>
      <c r="D57" s="14" t="s">
        <v>44</v>
      </c>
      <c r="E57" s="14" t="s">
        <v>51</v>
      </c>
      <c r="F57" s="15">
        <v>0</v>
      </c>
      <c r="G57" s="15">
        <v>0</v>
      </c>
    </row>
    <row r="58" spans="2:7" ht="12" customHeight="1" x14ac:dyDescent="0.25">
      <c r="B58" s="12" t="s">
        <v>112</v>
      </c>
      <c r="C58" s="14" t="s">
        <v>19</v>
      </c>
      <c r="D58" s="14" t="s">
        <v>44</v>
      </c>
      <c r="E58" s="14" t="s">
        <v>53</v>
      </c>
      <c r="F58" s="15">
        <v>0</v>
      </c>
      <c r="G58" s="15">
        <v>0</v>
      </c>
    </row>
    <row r="59" spans="2:7" ht="12" customHeight="1" x14ac:dyDescent="0.25">
      <c r="B59" s="12" t="s">
        <v>113</v>
      </c>
      <c r="C59" s="14" t="s">
        <v>19</v>
      </c>
      <c r="D59" s="14" t="s">
        <v>44</v>
      </c>
      <c r="E59" s="14" t="s">
        <v>55</v>
      </c>
      <c r="F59" s="15">
        <v>0</v>
      </c>
      <c r="G59" s="15">
        <v>0</v>
      </c>
    </row>
    <row r="60" spans="2:7" ht="12" customHeight="1" x14ac:dyDescent="0.25">
      <c r="B60" s="12" t="s">
        <v>114</v>
      </c>
      <c r="C60" s="14" t="s">
        <v>19</v>
      </c>
      <c r="D60" s="14" t="s">
        <v>57</v>
      </c>
      <c r="E60" s="14" t="s">
        <v>45</v>
      </c>
      <c r="F60" s="15">
        <v>0</v>
      </c>
      <c r="G60" s="15">
        <v>0</v>
      </c>
    </row>
    <row r="61" spans="2:7" ht="12" customHeight="1" x14ac:dyDescent="0.25">
      <c r="B61" s="12" t="s">
        <v>115</v>
      </c>
      <c r="C61" s="14" t="s">
        <v>19</v>
      </c>
      <c r="D61" s="14" t="s">
        <v>57</v>
      </c>
      <c r="E61" s="14" t="s">
        <v>47</v>
      </c>
      <c r="F61" s="15">
        <v>0</v>
      </c>
      <c r="G61" s="15">
        <v>0</v>
      </c>
    </row>
    <row r="62" spans="2:7" ht="12" customHeight="1" x14ac:dyDescent="0.25">
      <c r="B62" s="12" t="s">
        <v>116</v>
      </c>
      <c r="C62" s="14" t="s">
        <v>19</v>
      </c>
      <c r="D62" s="14" t="s">
        <v>57</v>
      </c>
      <c r="E62" s="14" t="s">
        <v>49</v>
      </c>
      <c r="F62" s="15">
        <v>0</v>
      </c>
      <c r="G62" s="15">
        <v>0</v>
      </c>
    </row>
    <row r="63" spans="2:7" ht="12" customHeight="1" x14ac:dyDescent="0.25">
      <c r="B63" s="12" t="s">
        <v>117</v>
      </c>
      <c r="C63" s="14" t="s">
        <v>19</v>
      </c>
      <c r="D63" s="14" t="s">
        <v>57</v>
      </c>
      <c r="E63" s="14" t="s">
        <v>51</v>
      </c>
      <c r="F63" s="15">
        <v>0</v>
      </c>
      <c r="G63" s="15">
        <v>0</v>
      </c>
    </row>
    <row r="64" spans="2:7" ht="12" customHeight="1" x14ac:dyDescent="0.25">
      <c r="B64" s="12" t="s">
        <v>118</v>
      </c>
      <c r="C64" s="14" t="s">
        <v>19</v>
      </c>
      <c r="D64" s="14" t="s">
        <v>57</v>
      </c>
      <c r="E64" s="14" t="s">
        <v>53</v>
      </c>
      <c r="F64" s="15">
        <v>0</v>
      </c>
      <c r="G64" s="15">
        <v>0</v>
      </c>
    </row>
    <row r="65" spans="2:7" ht="12" customHeight="1" x14ac:dyDescent="0.25">
      <c r="B65" s="12" t="s">
        <v>119</v>
      </c>
      <c r="C65" s="14" t="s">
        <v>19</v>
      </c>
      <c r="D65" s="14" t="s">
        <v>57</v>
      </c>
      <c r="E65" s="14" t="s">
        <v>55</v>
      </c>
      <c r="F65" s="15">
        <v>0</v>
      </c>
      <c r="G65" s="15">
        <v>0</v>
      </c>
    </row>
    <row r="66" spans="2:7" ht="12" customHeight="1" x14ac:dyDescent="0.25">
      <c r="B66" s="12" t="s">
        <v>120</v>
      </c>
      <c r="C66" s="14" t="s">
        <v>19</v>
      </c>
      <c r="D66" s="14" t="s">
        <v>64</v>
      </c>
      <c r="E66" s="14" t="s">
        <v>45</v>
      </c>
      <c r="F66" s="15">
        <v>0</v>
      </c>
      <c r="G66" s="15">
        <v>0</v>
      </c>
    </row>
    <row r="67" spans="2:7" ht="12" customHeight="1" x14ac:dyDescent="0.25">
      <c r="B67" s="12" t="s">
        <v>121</v>
      </c>
      <c r="C67" s="14" t="s">
        <v>19</v>
      </c>
      <c r="D67" s="14" t="s">
        <v>64</v>
      </c>
      <c r="E67" s="14" t="s">
        <v>47</v>
      </c>
      <c r="F67" s="15">
        <v>0</v>
      </c>
      <c r="G67" s="15">
        <v>0</v>
      </c>
    </row>
    <row r="68" spans="2:7" ht="12" customHeight="1" x14ac:dyDescent="0.25">
      <c r="B68" s="12" t="s">
        <v>122</v>
      </c>
      <c r="C68" s="14" t="s">
        <v>19</v>
      </c>
      <c r="D68" s="14" t="s">
        <v>64</v>
      </c>
      <c r="E68" s="14" t="s">
        <v>49</v>
      </c>
      <c r="F68" s="15">
        <v>0</v>
      </c>
      <c r="G68" s="15">
        <v>0</v>
      </c>
    </row>
    <row r="69" spans="2:7" ht="12" customHeight="1" x14ac:dyDescent="0.25">
      <c r="B69" s="12" t="s">
        <v>123</v>
      </c>
      <c r="C69" s="14" t="s">
        <v>19</v>
      </c>
      <c r="D69" s="14" t="s">
        <v>64</v>
      </c>
      <c r="E69" s="14" t="s">
        <v>51</v>
      </c>
      <c r="F69" s="15">
        <v>0</v>
      </c>
      <c r="G69" s="15">
        <v>0</v>
      </c>
    </row>
    <row r="70" spans="2:7" ht="12" customHeight="1" x14ac:dyDescent="0.25">
      <c r="B70" s="12" t="s">
        <v>124</v>
      </c>
      <c r="C70" s="14" t="s">
        <v>19</v>
      </c>
      <c r="D70" s="14" t="s">
        <v>64</v>
      </c>
      <c r="E70" s="14" t="s">
        <v>53</v>
      </c>
      <c r="F70" s="15">
        <v>0</v>
      </c>
      <c r="G70" s="15">
        <v>0</v>
      </c>
    </row>
    <row r="71" spans="2:7" ht="12" customHeight="1" x14ac:dyDescent="0.25">
      <c r="B71" s="12" t="s">
        <v>125</v>
      </c>
      <c r="C71" s="14" t="s">
        <v>19</v>
      </c>
      <c r="D71" s="14" t="s">
        <v>64</v>
      </c>
      <c r="E71" s="14" t="s">
        <v>55</v>
      </c>
      <c r="F71" s="15">
        <v>0</v>
      </c>
      <c r="G71" s="15">
        <v>0</v>
      </c>
    </row>
    <row r="72" spans="2:7" ht="12" customHeight="1" x14ac:dyDescent="0.25">
      <c r="B72" s="12" t="s">
        <v>126</v>
      </c>
      <c r="C72" s="14" t="s">
        <v>20</v>
      </c>
      <c r="D72" s="14" t="s">
        <v>44</v>
      </c>
      <c r="E72" s="14" t="s">
        <v>45</v>
      </c>
      <c r="F72" s="15">
        <v>0</v>
      </c>
      <c r="G72" s="15">
        <v>0</v>
      </c>
    </row>
    <row r="73" spans="2:7" ht="12" customHeight="1" x14ac:dyDescent="0.25">
      <c r="B73" s="12" t="s">
        <v>127</v>
      </c>
      <c r="C73" s="14" t="s">
        <v>20</v>
      </c>
      <c r="D73" s="14" t="s">
        <v>44</v>
      </c>
      <c r="E73" s="14" t="s">
        <v>47</v>
      </c>
      <c r="F73" s="15">
        <v>0</v>
      </c>
      <c r="G73" s="15">
        <v>0</v>
      </c>
    </row>
    <row r="74" spans="2:7" ht="12" customHeight="1" x14ac:dyDescent="0.25">
      <c r="B74" s="12" t="s">
        <v>128</v>
      </c>
      <c r="C74" s="14" t="s">
        <v>20</v>
      </c>
      <c r="D74" s="14" t="s">
        <v>44</v>
      </c>
      <c r="E74" s="14" t="s">
        <v>49</v>
      </c>
      <c r="F74" s="15">
        <v>0</v>
      </c>
      <c r="G74" s="15">
        <v>0</v>
      </c>
    </row>
    <row r="75" spans="2:7" ht="12" customHeight="1" x14ac:dyDescent="0.25">
      <c r="B75" s="12" t="s">
        <v>129</v>
      </c>
      <c r="C75" s="14" t="s">
        <v>20</v>
      </c>
      <c r="D75" s="14" t="s">
        <v>44</v>
      </c>
      <c r="E75" s="14" t="s">
        <v>51</v>
      </c>
      <c r="F75" s="15">
        <v>0</v>
      </c>
      <c r="G75" s="15">
        <v>0</v>
      </c>
    </row>
    <row r="76" spans="2:7" ht="12" customHeight="1" x14ac:dyDescent="0.25">
      <c r="B76" s="12" t="s">
        <v>130</v>
      </c>
      <c r="C76" s="14" t="s">
        <v>20</v>
      </c>
      <c r="D76" s="14" t="s">
        <v>44</v>
      </c>
      <c r="E76" s="14" t="s">
        <v>53</v>
      </c>
      <c r="F76" s="15">
        <v>0</v>
      </c>
      <c r="G76" s="15">
        <v>0</v>
      </c>
    </row>
    <row r="77" spans="2:7" ht="12" customHeight="1" x14ac:dyDescent="0.25">
      <c r="B77" s="12" t="s">
        <v>131</v>
      </c>
      <c r="C77" s="14" t="s">
        <v>20</v>
      </c>
      <c r="D77" s="14" t="s">
        <v>44</v>
      </c>
      <c r="E77" s="14" t="s">
        <v>55</v>
      </c>
      <c r="F77" s="15">
        <v>0</v>
      </c>
      <c r="G77" s="15">
        <v>0</v>
      </c>
    </row>
    <row r="78" spans="2:7" ht="12" customHeight="1" x14ac:dyDescent="0.25">
      <c r="B78" s="12" t="s">
        <v>132</v>
      </c>
      <c r="C78" s="14" t="s">
        <v>20</v>
      </c>
      <c r="D78" s="14" t="s">
        <v>57</v>
      </c>
      <c r="E78" s="14" t="s">
        <v>45</v>
      </c>
      <c r="F78" s="15">
        <v>0</v>
      </c>
      <c r="G78" s="15">
        <v>0</v>
      </c>
    </row>
    <row r="79" spans="2:7" ht="12" customHeight="1" x14ac:dyDescent="0.25">
      <c r="B79" s="12" t="s">
        <v>133</v>
      </c>
      <c r="C79" s="14" t="s">
        <v>20</v>
      </c>
      <c r="D79" s="14" t="s">
        <v>57</v>
      </c>
      <c r="E79" s="14" t="s">
        <v>47</v>
      </c>
      <c r="F79" s="15">
        <v>0</v>
      </c>
      <c r="G79" s="15">
        <v>0</v>
      </c>
    </row>
    <row r="80" spans="2:7" ht="12" customHeight="1" x14ac:dyDescent="0.25">
      <c r="B80" s="12" t="s">
        <v>134</v>
      </c>
      <c r="C80" s="14" t="s">
        <v>20</v>
      </c>
      <c r="D80" s="14" t="s">
        <v>57</v>
      </c>
      <c r="E80" s="14" t="s">
        <v>49</v>
      </c>
      <c r="F80" s="15">
        <v>0</v>
      </c>
      <c r="G80" s="15">
        <v>0</v>
      </c>
    </row>
    <row r="81" spans="2:7" ht="12" customHeight="1" x14ac:dyDescent="0.25">
      <c r="B81" s="12" t="s">
        <v>135</v>
      </c>
      <c r="C81" s="14" t="s">
        <v>20</v>
      </c>
      <c r="D81" s="14" t="s">
        <v>57</v>
      </c>
      <c r="E81" s="14" t="s">
        <v>51</v>
      </c>
      <c r="F81" s="15">
        <v>0</v>
      </c>
      <c r="G81" s="15">
        <v>0</v>
      </c>
    </row>
    <row r="82" spans="2:7" ht="12" customHeight="1" x14ac:dyDescent="0.25">
      <c r="B82" s="12" t="s">
        <v>136</v>
      </c>
      <c r="C82" s="14" t="s">
        <v>20</v>
      </c>
      <c r="D82" s="14" t="s">
        <v>57</v>
      </c>
      <c r="E82" s="14" t="s">
        <v>53</v>
      </c>
      <c r="F82" s="15">
        <v>0</v>
      </c>
      <c r="G82" s="15">
        <v>0</v>
      </c>
    </row>
    <row r="83" spans="2:7" ht="12" customHeight="1" x14ac:dyDescent="0.25">
      <c r="B83" s="12" t="s">
        <v>137</v>
      </c>
      <c r="C83" s="14" t="s">
        <v>20</v>
      </c>
      <c r="D83" s="14" t="s">
        <v>57</v>
      </c>
      <c r="E83" s="14" t="s">
        <v>55</v>
      </c>
      <c r="F83" s="15">
        <v>0</v>
      </c>
      <c r="G83" s="15">
        <v>0</v>
      </c>
    </row>
    <row r="84" spans="2:7" ht="12" customHeight="1" x14ac:dyDescent="0.25">
      <c r="B84" s="12" t="s">
        <v>138</v>
      </c>
      <c r="C84" s="14" t="s">
        <v>20</v>
      </c>
      <c r="D84" s="14" t="s">
        <v>64</v>
      </c>
      <c r="E84" s="14" t="s">
        <v>45</v>
      </c>
      <c r="F84" s="15">
        <v>0</v>
      </c>
      <c r="G84" s="15">
        <v>0</v>
      </c>
    </row>
    <row r="85" spans="2:7" ht="12" customHeight="1" x14ac:dyDescent="0.25">
      <c r="B85" s="12" t="s">
        <v>139</v>
      </c>
      <c r="C85" s="14" t="s">
        <v>20</v>
      </c>
      <c r="D85" s="14" t="s">
        <v>64</v>
      </c>
      <c r="E85" s="14" t="s">
        <v>47</v>
      </c>
      <c r="F85" s="15">
        <v>0</v>
      </c>
      <c r="G85" s="15">
        <v>0</v>
      </c>
    </row>
    <row r="86" spans="2:7" ht="12" customHeight="1" x14ac:dyDescent="0.25">
      <c r="B86" s="12" t="s">
        <v>140</v>
      </c>
      <c r="C86" s="14" t="s">
        <v>20</v>
      </c>
      <c r="D86" s="14" t="s">
        <v>64</v>
      </c>
      <c r="E86" s="14" t="s">
        <v>49</v>
      </c>
      <c r="F86" s="15">
        <v>0</v>
      </c>
      <c r="G86" s="15">
        <v>0</v>
      </c>
    </row>
    <row r="87" spans="2:7" ht="12" customHeight="1" x14ac:dyDescent="0.25">
      <c r="B87" s="12" t="s">
        <v>141</v>
      </c>
      <c r="C87" s="14" t="s">
        <v>20</v>
      </c>
      <c r="D87" s="14" t="s">
        <v>64</v>
      </c>
      <c r="E87" s="14" t="s">
        <v>51</v>
      </c>
      <c r="F87" s="15">
        <v>0</v>
      </c>
      <c r="G87" s="15">
        <v>0</v>
      </c>
    </row>
    <row r="88" spans="2:7" ht="12" customHeight="1" x14ac:dyDescent="0.25">
      <c r="B88" s="12" t="s">
        <v>142</v>
      </c>
      <c r="C88" s="14" t="s">
        <v>20</v>
      </c>
      <c r="D88" s="14" t="s">
        <v>64</v>
      </c>
      <c r="E88" s="14" t="s">
        <v>53</v>
      </c>
      <c r="F88" s="15">
        <v>0</v>
      </c>
      <c r="G88" s="15">
        <v>0</v>
      </c>
    </row>
    <row r="89" spans="2:7" ht="12" customHeight="1" x14ac:dyDescent="0.25">
      <c r="B89" s="12" t="s">
        <v>143</v>
      </c>
      <c r="C89" s="14" t="s">
        <v>20</v>
      </c>
      <c r="D89" s="14" t="s">
        <v>64</v>
      </c>
      <c r="E89" s="14" t="s">
        <v>55</v>
      </c>
      <c r="F89" s="15">
        <v>0</v>
      </c>
      <c r="G89" s="15">
        <v>0</v>
      </c>
    </row>
    <row r="90" spans="2:7" ht="12" customHeight="1" x14ac:dyDescent="0.25">
      <c r="B90" s="12" t="s">
        <v>144</v>
      </c>
      <c r="C90" s="14" t="s">
        <v>145</v>
      </c>
      <c r="D90" s="14" t="s">
        <v>44</v>
      </c>
      <c r="E90" s="14" t="s">
        <v>45</v>
      </c>
      <c r="F90" s="15">
        <v>0</v>
      </c>
      <c r="G90" s="15">
        <v>0</v>
      </c>
    </row>
    <row r="91" spans="2:7" ht="12" customHeight="1" x14ac:dyDescent="0.25">
      <c r="B91" s="12" t="s">
        <v>146</v>
      </c>
      <c r="C91" s="14" t="s">
        <v>145</v>
      </c>
      <c r="D91" s="14" t="s">
        <v>44</v>
      </c>
      <c r="E91" s="14" t="s">
        <v>47</v>
      </c>
      <c r="F91" s="15">
        <v>0</v>
      </c>
      <c r="G91" s="15">
        <v>0</v>
      </c>
    </row>
    <row r="92" spans="2:7" ht="12" customHeight="1" x14ac:dyDescent="0.25">
      <c r="B92" s="12" t="s">
        <v>147</v>
      </c>
      <c r="C92" s="14" t="s">
        <v>145</v>
      </c>
      <c r="D92" s="14" t="s">
        <v>44</v>
      </c>
      <c r="E92" s="14" t="s">
        <v>49</v>
      </c>
      <c r="F92" s="15">
        <v>0</v>
      </c>
      <c r="G92" s="15">
        <v>0</v>
      </c>
    </row>
    <row r="93" spans="2:7" ht="12" customHeight="1" x14ac:dyDescent="0.25">
      <c r="B93" s="12" t="s">
        <v>148</v>
      </c>
      <c r="C93" s="14" t="s">
        <v>145</v>
      </c>
      <c r="D93" s="14" t="s">
        <v>44</v>
      </c>
      <c r="E93" s="14" t="s">
        <v>51</v>
      </c>
      <c r="F93" s="15">
        <v>0</v>
      </c>
      <c r="G93" s="15">
        <v>0</v>
      </c>
    </row>
    <row r="94" spans="2:7" ht="12" customHeight="1" x14ac:dyDescent="0.25">
      <c r="B94" s="12" t="s">
        <v>149</v>
      </c>
      <c r="C94" s="14" t="s">
        <v>145</v>
      </c>
      <c r="D94" s="14" t="s">
        <v>44</v>
      </c>
      <c r="E94" s="14" t="s">
        <v>53</v>
      </c>
      <c r="F94" s="15">
        <v>0</v>
      </c>
      <c r="G94" s="15">
        <v>0</v>
      </c>
    </row>
    <row r="95" spans="2:7" ht="12" customHeight="1" x14ac:dyDescent="0.25">
      <c r="B95" s="12" t="s">
        <v>150</v>
      </c>
      <c r="C95" s="14" t="s">
        <v>145</v>
      </c>
      <c r="D95" s="14" t="s">
        <v>44</v>
      </c>
      <c r="E95" s="14" t="s">
        <v>55</v>
      </c>
      <c r="F95" s="15">
        <v>0</v>
      </c>
      <c r="G95" s="15">
        <v>0</v>
      </c>
    </row>
    <row r="96" spans="2:7" ht="12" customHeight="1" x14ac:dyDescent="0.25">
      <c r="B96" s="12" t="s">
        <v>151</v>
      </c>
      <c r="C96" s="14" t="s">
        <v>145</v>
      </c>
      <c r="D96" s="14" t="s">
        <v>57</v>
      </c>
      <c r="E96" s="14" t="s">
        <v>45</v>
      </c>
      <c r="F96" s="15">
        <v>0</v>
      </c>
      <c r="G96" s="15">
        <v>0</v>
      </c>
    </row>
    <row r="97" spans="2:7" ht="12" customHeight="1" x14ac:dyDescent="0.25">
      <c r="B97" s="12" t="s">
        <v>152</v>
      </c>
      <c r="C97" s="14" t="s">
        <v>145</v>
      </c>
      <c r="D97" s="14" t="s">
        <v>57</v>
      </c>
      <c r="E97" s="14" t="s">
        <v>47</v>
      </c>
      <c r="F97" s="15">
        <v>0</v>
      </c>
      <c r="G97" s="15">
        <v>0</v>
      </c>
    </row>
    <row r="98" spans="2:7" ht="12" customHeight="1" x14ac:dyDescent="0.25">
      <c r="B98" s="12" t="s">
        <v>153</v>
      </c>
      <c r="C98" s="14" t="s">
        <v>145</v>
      </c>
      <c r="D98" s="14" t="s">
        <v>57</v>
      </c>
      <c r="E98" s="14" t="s">
        <v>49</v>
      </c>
      <c r="F98" s="15">
        <v>0</v>
      </c>
      <c r="G98" s="15">
        <v>0</v>
      </c>
    </row>
    <row r="99" spans="2:7" ht="12" customHeight="1" x14ac:dyDescent="0.25">
      <c r="B99" s="12" t="s">
        <v>154</v>
      </c>
      <c r="C99" s="14" t="s">
        <v>145</v>
      </c>
      <c r="D99" s="14" t="s">
        <v>57</v>
      </c>
      <c r="E99" s="14" t="s">
        <v>51</v>
      </c>
      <c r="F99" s="15">
        <v>0</v>
      </c>
      <c r="G99" s="15">
        <v>0</v>
      </c>
    </row>
    <row r="100" spans="2:7" ht="12" customHeight="1" x14ac:dyDescent="0.25">
      <c r="B100" s="12" t="s">
        <v>155</v>
      </c>
      <c r="C100" s="14" t="s">
        <v>145</v>
      </c>
      <c r="D100" s="14" t="s">
        <v>57</v>
      </c>
      <c r="E100" s="14" t="s">
        <v>53</v>
      </c>
      <c r="F100" s="15">
        <v>0</v>
      </c>
      <c r="G100" s="15">
        <v>0</v>
      </c>
    </row>
    <row r="101" spans="2:7" ht="12" customHeight="1" x14ac:dyDescent="0.25">
      <c r="B101" s="12" t="s">
        <v>156</v>
      </c>
      <c r="C101" s="14" t="s">
        <v>145</v>
      </c>
      <c r="D101" s="14" t="s">
        <v>57</v>
      </c>
      <c r="E101" s="14" t="s">
        <v>55</v>
      </c>
      <c r="F101" s="15">
        <v>0</v>
      </c>
      <c r="G101" s="15">
        <v>0</v>
      </c>
    </row>
    <row r="102" spans="2:7" ht="12" customHeight="1" x14ac:dyDescent="0.25">
      <c r="B102" s="12" t="s">
        <v>157</v>
      </c>
      <c r="C102" s="14" t="s">
        <v>145</v>
      </c>
      <c r="D102" s="14" t="s">
        <v>64</v>
      </c>
      <c r="E102" s="14" t="s">
        <v>45</v>
      </c>
      <c r="F102" s="15">
        <v>0</v>
      </c>
      <c r="G102" s="15">
        <v>0</v>
      </c>
    </row>
    <row r="103" spans="2:7" ht="12" customHeight="1" x14ac:dyDescent="0.25">
      <c r="B103" s="12" t="s">
        <v>158</v>
      </c>
      <c r="C103" s="14" t="s">
        <v>145</v>
      </c>
      <c r="D103" s="14" t="s">
        <v>64</v>
      </c>
      <c r="E103" s="14" t="s">
        <v>47</v>
      </c>
      <c r="F103" s="15">
        <v>0</v>
      </c>
      <c r="G103" s="15">
        <v>0</v>
      </c>
    </row>
    <row r="104" spans="2:7" ht="12" customHeight="1" x14ac:dyDescent="0.25">
      <c r="B104" s="12" t="s">
        <v>159</v>
      </c>
      <c r="C104" s="14" t="s">
        <v>145</v>
      </c>
      <c r="D104" s="14" t="s">
        <v>64</v>
      </c>
      <c r="E104" s="14" t="s">
        <v>49</v>
      </c>
      <c r="F104" s="15">
        <v>0</v>
      </c>
      <c r="G104" s="15">
        <v>0</v>
      </c>
    </row>
    <row r="105" spans="2:7" ht="12" customHeight="1" x14ac:dyDescent="0.25">
      <c r="B105" s="12" t="s">
        <v>160</v>
      </c>
      <c r="C105" s="14" t="s">
        <v>145</v>
      </c>
      <c r="D105" s="14" t="s">
        <v>64</v>
      </c>
      <c r="E105" s="14" t="s">
        <v>51</v>
      </c>
      <c r="F105" s="15">
        <v>0</v>
      </c>
      <c r="G105" s="15">
        <v>0</v>
      </c>
    </row>
    <row r="106" spans="2:7" ht="12" customHeight="1" x14ac:dyDescent="0.25">
      <c r="B106" s="12" t="s">
        <v>161</v>
      </c>
      <c r="C106" s="14" t="s">
        <v>145</v>
      </c>
      <c r="D106" s="14" t="s">
        <v>64</v>
      </c>
      <c r="E106" s="14" t="s">
        <v>53</v>
      </c>
      <c r="F106" s="15">
        <v>0</v>
      </c>
      <c r="G106" s="15">
        <v>0</v>
      </c>
    </row>
    <row r="107" spans="2:7" ht="12" customHeight="1" x14ac:dyDescent="0.25">
      <c r="B107" s="12" t="s">
        <v>162</v>
      </c>
      <c r="C107" s="14" t="s">
        <v>145</v>
      </c>
      <c r="D107" s="14" t="s">
        <v>64</v>
      </c>
      <c r="E107" s="14" t="s">
        <v>55</v>
      </c>
      <c r="F107" s="15">
        <v>0</v>
      </c>
      <c r="G107" s="15"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Лист2</vt:lpstr>
      <vt:lpstr>Лист3</vt:lpstr>
      <vt:lpstr>Лист1</vt:lpstr>
      <vt:lpstr>ClDSOutBlSrcLoadRange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Mebius Stat</dc:creator>
  <cp:lastModifiedBy>Забудська Галина Ю.</cp:lastModifiedBy>
  <dcterms:created xsi:type="dcterms:W3CDTF">2021-05-19T13:37:06Z</dcterms:created>
  <dcterms:modified xsi:type="dcterms:W3CDTF">2026-03-23T10:33:34Z</dcterms:modified>
</cp:coreProperties>
</file>