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12\"/>
    </mc:Choice>
  </mc:AlternateContent>
  <xr:revisionPtr revIDLastSave="0" documentId="13_ncr:1_{DBC14A93-29BE-451A-91B3-1A1A15FDE968}" xr6:coauthVersionLast="36" xr6:coauthVersionMax="36" xr10:uidLastSave="{00000000-0000-0000-0000-000000000000}"/>
  <bookViews>
    <workbookView xWindow="1152" yWindow="1152" windowWidth="17280" windowHeight="10056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Лист1!$A$15:$CI$36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6" i="1"/>
</calcChain>
</file>

<file path=xl/sharedStrings.xml><?xml version="1.0" encoding="utf-8"?>
<sst xmlns="http://schemas.openxmlformats.org/spreadsheetml/2006/main" count="167" uniqueCount="66">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</sst>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21" t="s">
        <v>49</v>
      </c>
    </row>
    <row r="4" spans="1:18" x14ac:dyDescent="0.3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45992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45993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22">
        <v>45991</v>
      </c>
      <c r="D6">
        <v>380526</v>
      </c>
      <c r="E6">
        <v>1</v>
      </c>
      <c r="F6">
        <v>1</v>
      </c>
      <c r="G6">
        <v>0</v>
      </c>
      <c r="H6">
        <v>126509000000</v>
      </c>
    </row>
    <row r="7" spans="1:18" x14ac:dyDescent="0.3">
      <c r="A7" t="s">
        <v>64</v>
      </c>
      <c r="B7" s="22">
        <v>45993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I59"/>
  <sheetViews>
    <sheetView showGridLines="0" tabSelected="1" workbookViewId="0">
      <pane xSplit="5" topLeftCell="F1" activePane="topRight" state="frozen"/>
      <selection activeCell="A5" sqref="A5"/>
      <selection pane="topRight" activeCell="E11" sqref="E11:E13"/>
    </sheetView>
  </sheetViews>
  <sheetFormatPr defaultRowHeight="14.4" x14ac:dyDescent="0.3"/>
  <cols>
    <col min="1" max="1" width="2.6640625" customWidth="1"/>
    <col min="2" max="2" width="3.109375" hidden="1" customWidth="1"/>
    <col min="3" max="3" width="5.33203125" hidden="1" customWidth="1"/>
    <col min="4" max="4" width="4.6640625" style="4" hidden="1" customWidth="1"/>
    <col min="5" max="5" width="10.109375" customWidth="1"/>
    <col min="6" max="83" width="13.6640625" customWidth="1"/>
    <col min="84" max="87" width="13.6640625" style="4" customWidth="1"/>
    <col min="88" max="89" width="13.6640625" customWidth="1"/>
  </cols>
  <sheetData>
    <row r="1" spans="1:87" s="3" customFormat="1" hidden="1" x14ac:dyDescent="0.3">
      <c r="D1" s="4"/>
      <c r="E1" s="4">
        <f>_xlfn.SINGLE(ClDSOutBlOption_ReportDate)</f>
        <v>45992</v>
      </c>
      <c r="F1" s="4" t="str">
        <f>MID("00",1,2-LEN(DAY(E1)))&amp;DAY(E1)&amp;"."&amp;MID("00",1,2-LEN(MONTH(E1)))&amp;MONTH(E1)&amp;"."&amp;YEAR(E1)</f>
        <v>01.12.2025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3">
      <c r="D2" s="4"/>
      <c r="E2" s="4">
        <f>_xlfn.SINGLE(ClDSOutBlOption_ExecDate)</f>
        <v>45993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3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" x14ac:dyDescent="0.35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3">
      <c r="C6" s="4"/>
      <c r="D6" s="4"/>
      <c r="E6" s="5" t="str">
        <f xml:space="preserve"> "станом на " &amp; F1 &amp; " року"</f>
        <v>станом на 01.12.2025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3">
      <c r="D7" s="4"/>
      <c r="CF7" s="4"/>
      <c r="CG7" s="4"/>
      <c r="CH7" s="4"/>
      <c r="CI7" s="4"/>
    </row>
    <row r="8" spans="1:87" s="3" customFormat="1" x14ac:dyDescent="0.3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3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3">
      <c r="CI10" s="14" t="s">
        <v>46</v>
      </c>
    </row>
    <row r="11" spans="1:87" s="4" customFormat="1" ht="21" customHeight="1" x14ac:dyDescent="0.3">
      <c r="E11" s="39" t="s">
        <v>1</v>
      </c>
      <c r="F11" s="42" t="s">
        <v>2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4"/>
      <c r="AB11" s="45" t="s">
        <v>3</v>
      </c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7"/>
      <c r="BL11" s="45" t="s">
        <v>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7"/>
      <c r="CF11" s="23" t="s">
        <v>5</v>
      </c>
      <c r="CG11" s="24"/>
      <c r="CH11" s="35" t="s">
        <v>48</v>
      </c>
      <c r="CI11" s="36"/>
    </row>
    <row r="12" spans="1:87" s="4" customFormat="1" ht="96" customHeight="1" x14ac:dyDescent="0.3">
      <c r="E12" s="40"/>
      <c r="F12" s="27" t="s">
        <v>6</v>
      </c>
      <c r="G12" s="27"/>
      <c r="H12" s="28" t="s">
        <v>7</v>
      </c>
      <c r="I12" s="29"/>
      <c r="J12" s="28" t="s">
        <v>8</v>
      </c>
      <c r="K12" s="29"/>
      <c r="L12" s="28" t="s">
        <v>9</v>
      </c>
      <c r="M12" s="29"/>
      <c r="N12" s="33" t="s">
        <v>10</v>
      </c>
      <c r="O12" s="34"/>
      <c r="P12" s="33" t="s">
        <v>11</v>
      </c>
      <c r="Q12" s="34"/>
      <c r="R12" s="33" t="s">
        <v>12</v>
      </c>
      <c r="S12" s="34"/>
      <c r="T12" s="33" t="s">
        <v>13</v>
      </c>
      <c r="U12" s="34"/>
      <c r="V12" s="33" t="s">
        <v>14</v>
      </c>
      <c r="W12" s="34"/>
      <c r="X12" s="28" t="s">
        <v>15</v>
      </c>
      <c r="Y12" s="29"/>
      <c r="Z12" s="33" t="s">
        <v>16</v>
      </c>
      <c r="AA12" s="34"/>
      <c r="AB12" s="33" t="s">
        <v>17</v>
      </c>
      <c r="AC12" s="34"/>
      <c r="AD12" s="33" t="s">
        <v>18</v>
      </c>
      <c r="AE12" s="34"/>
      <c r="AF12" s="33" t="s">
        <v>19</v>
      </c>
      <c r="AG12" s="34"/>
      <c r="AH12" s="28" t="s">
        <v>20</v>
      </c>
      <c r="AI12" s="29"/>
      <c r="AJ12" s="33" t="s">
        <v>21</v>
      </c>
      <c r="AK12" s="34"/>
      <c r="AL12" s="33" t="s">
        <v>22</v>
      </c>
      <c r="AM12" s="34"/>
      <c r="AN12" s="28" t="s">
        <v>23</v>
      </c>
      <c r="AO12" s="29"/>
      <c r="AP12" s="33" t="s">
        <v>24</v>
      </c>
      <c r="AQ12" s="34"/>
      <c r="AR12" s="28" t="s">
        <v>25</v>
      </c>
      <c r="AS12" s="29"/>
      <c r="AT12" s="28" t="s">
        <v>26</v>
      </c>
      <c r="AU12" s="29"/>
      <c r="AV12" s="28" t="s">
        <v>27</v>
      </c>
      <c r="AW12" s="29"/>
      <c r="AX12" s="33" t="s">
        <v>28</v>
      </c>
      <c r="AY12" s="34"/>
      <c r="AZ12" s="28" t="s">
        <v>29</v>
      </c>
      <c r="BA12" s="29"/>
      <c r="BB12" s="33" t="s">
        <v>30</v>
      </c>
      <c r="BC12" s="34"/>
      <c r="BD12" s="28" t="s">
        <v>31</v>
      </c>
      <c r="BE12" s="29"/>
      <c r="BF12" s="33" t="s">
        <v>32</v>
      </c>
      <c r="BG12" s="34"/>
      <c r="BH12" s="28" t="s">
        <v>33</v>
      </c>
      <c r="BI12" s="29"/>
      <c r="BJ12" s="30" t="s">
        <v>34</v>
      </c>
      <c r="BK12" s="31"/>
      <c r="BL12" s="32" t="s">
        <v>35</v>
      </c>
      <c r="BM12" s="32"/>
      <c r="BN12" s="27" t="s">
        <v>36</v>
      </c>
      <c r="BO12" s="27"/>
      <c r="BP12" s="27" t="s">
        <v>37</v>
      </c>
      <c r="BQ12" s="27"/>
      <c r="BR12" s="32" t="s">
        <v>38</v>
      </c>
      <c r="BS12" s="32"/>
      <c r="BT12" s="27" t="s">
        <v>19</v>
      </c>
      <c r="BU12" s="27"/>
      <c r="BV12" s="27" t="s">
        <v>39</v>
      </c>
      <c r="BW12" s="27"/>
      <c r="BX12" s="27" t="s">
        <v>40</v>
      </c>
      <c r="BY12" s="27"/>
      <c r="BZ12" s="27" t="s">
        <v>41</v>
      </c>
      <c r="CA12" s="27"/>
      <c r="CB12" s="32" t="s">
        <v>42</v>
      </c>
      <c r="CC12" s="32"/>
      <c r="CD12" s="27" t="s">
        <v>43</v>
      </c>
      <c r="CE12" s="27"/>
      <c r="CF12" s="25"/>
      <c r="CG12" s="26"/>
      <c r="CH12" s="37"/>
      <c r="CI12" s="38"/>
    </row>
    <row r="13" spans="1:87" s="4" customFormat="1" ht="25.5" customHeight="1" x14ac:dyDescent="0.3">
      <c r="E13" s="41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3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4.4" customHeight="1" x14ac:dyDescent="0.3">
      <c r="A15" s="4"/>
      <c r="B15" s="2">
        <v>45961</v>
      </c>
      <c r="C15" s="1" t="s">
        <v>60</v>
      </c>
      <c r="D15" s="2">
        <v>45962</v>
      </c>
      <c r="E15" s="15">
        <f t="shared" ref="E15:E36" si="0">IF(C15="1",$F$1,D15)</f>
        <v>45962</v>
      </c>
      <c r="F15" s="20">
        <v>287579608.18000001</v>
      </c>
      <c r="G15" s="20">
        <v>176637989.38</v>
      </c>
      <c r="H15" s="20">
        <v>765678036.62</v>
      </c>
      <c r="I15" s="20"/>
      <c r="J15" s="20">
        <v>7784065934.3100004</v>
      </c>
      <c r="K15" s="20">
        <v>417995601.10000002</v>
      </c>
      <c r="L15" s="20"/>
      <c r="M15" s="20">
        <v>0</v>
      </c>
      <c r="N15" s="20"/>
      <c r="O15" s="20">
        <v>0</v>
      </c>
      <c r="P15" s="20"/>
      <c r="Q15" s="20"/>
      <c r="R15" s="20"/>
      <c r="S15" s="20"/>
      <c r="T15" s="20"/>
      <c r="U15" s="20"/>
      <c r="V15" s="20"/>
      <c r="W15" s="20"/>
      <c r="X15" s="20">
        <v>1758561674.3</v>
      </c>
      <c r="Y15" s="20">
        <v>0</v>
      </c>
      <c r="Z15" s="20">
        <v>7078761904.8100004</v>
      </c>
      <c r="AA15" s="20">
        <v>196154085.88</v>
      </c>
      <c r="AB15" s="20">
        <v>204855654.05000001</v>
      </c>
      <c r="AC15" s="20">
        <v>69690145.950000003</v>
      </c>
      <c r="AD15" s="20">
        <v>2721987566.5100002</v>
      </c>
      <c r="AE15" s="20">
        <v>219241528.09</v>
      </c>
      <c r="AF15" s="20"/>
      <c r="AG15" s="20"/>
      <c r="AH15" s="20"/>
      <c r="AI15" s="20"/>
      <c r="AJ15" s="20">
        <v>167547919.83000001</v>
      </c>
      <c r="AK15" s="20">
        <v>12883501.300000001</v>
      </c>
      <c r="AL15" s="20"/>
      <c r="AM15" s="20"/>
      <c r="AN15" s="20"/>
      <c r="AO15" s="20"/>
      <c r="AP15" s="20"/>
      <c r="AQ15" s="20"/>
      <c r="AR15" s="20">
        <v>819065.61</v>
      </c>
      <c r="AS15" s="20">
        <v>764898.22</v>
      </c>
      <c r="AT15" s="20"/>
      <c r="AU15" s="20"/>
      <c r="AV15" s="20">
        <v>52387194.200000003</v>
      </c>
      <c r="AW15" s="20">
        <v>969510.62</v>
      </c>
      <c r="AX15" s="20">
        <v>37673582.579999998</v>
      </c>
      <c r="AY15" s="20">
        <v>34519688.5</v>
      </c>
      <c r="AZ15" s="20">
        <v>403134911.81999999</v>
      </c>
      <c r="BA15" s="20">
        <v>14550823.82</v>
      </c>
      <c r="BB15" s="20">
        <v>105881485.65000001</v>
      </c>
      <c r="BC15" s="20">
        <v>93745349.489999995</v>
      </c>
      <c r="BD15" s="20"/>
      <c r="BE15" s="20"/>
      <c r="BF15" s="20"/>
      <c r="BG15" s="20"/>
      <c r="BH15" s="20"/>
      <c r="BI15" s="20"/>
      <c r="BJ15" s="20">
        <v>3171635037.29</v>
      </c>
      <c r="BK15" s="20">
        <v>437136187.43000001</v>
      </c>
      <c r="BL15" s="20">
        <v>15145619.550000001</v>
      </c>
      <c r="BM15" s="20"/>
      <c r="BN15" s="20">
        <v>38880238.840000004</v>
      </c>
      <c r="BO15" s="20"/>
      <c r="BP15" s="20"/>
      <c r="BQ15" s="20"/>
      <c r="BR15" s="20"/>
      <c r="BS15" s="20"/>
      <c r="BT15" s="20">
        <v>636417828.49000001</v>
      </c>
      <c r="BU15" s="20">
        <v>593466240.60000002</v>
      </c>
      <c r="BV15" s="20">
        <v>18632409.93</v>
      </c>
      <c r="BW15" s="20">
        <v>402812.23</v>
      </c>
      <c r="BX15" s="20"/>
      <c r="BY15" s="20"/>
      <c r="BZ15" s="20">
        <v>402662696.18000001</v>
      </c>
      <c r="CA15" s="20">
        <v>402659560</v>
      </c>
      <c r="CB15" s="20">
        <v>35610790.149999999</v>
      </c>
      <c r="CC15" s="20">
        <v>2118830.0800000001</v>
      </c>
      <c r="CD15" s="20">
        <v>1147349583.1400001</v>
      </c>
      <c r="CE15" s="20">
        <v>998647442.90999997</v>
      </c>
      <c r="CF15" s="20">
        <v>2024285454.1500001</v>
      </c>
      <c r="CG15" s="20">
        <v>109284046.86</v>
      </c>
      <c r="CH15" s="19">
        <v>349.69189999999998</v>
      </c>
      <c r="CI15" s="19">
        <v>179.49010000000001</v>
      </c>
    </row>
    <row r="16" spans="1:87" ht="14.4" customHeight="1" x14ac:dyDescent="0.3">
      <c r="A16" s="4"/>
      <c r="B16" s="2">
        <v>45964</v>
      </c>
      <c r="C16" s="1" t="s">
        <v>60</v>
      </c>
      <c r="D16" s="2">
        <v>45965</v>
      </c>
      <c r="E16" s="15">
        <f t="shared" si="0"/>
        <v>45965</v>
      </c>
      <c r="F16" s="20">
        <v>313860920.06999999</v>
      </c>
      <c r="G16" s="20">
        <v>181059191.77000001</v>
      </c>
      <c r="H16" s="20">
        <v>730718489.70000005</v>
      </c>
      <c r="I16" s="20"/>
      <c r="J16" s="20">
        <v>7631658597.6099997</v>
      </c>
      <c r="K16" s="20">
        <v>417138264.39999998</v>
      </c>
      <c r="L16" s="20"/>
      <c r="M16" s="20">
        <v>0</v>
      </c>
      <c r="N16" s="20"/>
      <c r="O16" s="20">
        <v>0</v>
      </c>
      <c r="P16" s="20"/>
      <c r="Q16" s="20"/>
      <c r="R16" s="20"/>
      <c r="S16" s="20"/>
      <c r="T16" s="20"/>
      <c r="U16" s="20"/>
      <c r="V16" s="20"/>
      <c r="W16" s="20"/>
      <c r="X16" s="20">
        <v>1758561674.3</v>
      </c>
      <c r="Y16" s="20">
        <v>0</v>
      </c>
      <c r="Z16" s="20">
        <v>6917676333.0799999</v>
      </c>
      <c r="AA16" s="20">
        <v>200539157.77000001</v>
      </c>
      <c r="AB16" s="20">
        <v>187831853.81</v>
      </c>
      <c r="AC16" s="20">
        <v>69307315.079999998</v>
      </c>
      <c r="AD16" s="20">
        <v>2617982497.9000001</v>
      </c>
      <c r="AE16" s="20">
        <v>220091663.74000001</v>
      </c>
      <c r="AF16" s="20">
        <v>50000000</v>
      </c>
      <c r="AG16" s="20"/>
      <c r="AH16" s="20">
        <v>1000</v>
      </c>
      <c r="AI16" s="20"/>
      <c r="AJ16" s="20">
        <v>205445431.69999999</v>
      </c>
      <c r="AK16" s="20">
        <v>35919627.409999996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70670565.569999993</v>
      </c>
      <c r="AW16" s="20">
        <v>967639.16</v>
      </c>
      <c r="AX16" s="20">
        <v>36539542.640000001</v>
      </c>
      <c r="AY16" s="20">
        <v>33483468.09</v>
      </c>
      <c r="AZ16" s="20">
        <v>443051411.45999998</v>
      </c>
      <c r="BA16" s="20">
        <v>55497166.359999999</v>
      </c>
      <c r="BB16" s="20">
        <v>95892751.959999993</v>
      </c>
      <c r="BC16" s="20">
        <v>76747684.959999993</v>
      </c>
      <c r="BD16" s="20"/>
      <c r="BE16" s="20"/>
      <c r="BF16" s="20"/>
      <c r="BG16" s="20"/>
      <c r="BH16" s="20"/>
      <c r="BI16" s="20"/>
      <c r="BJ16" s="20">
        <v>3165274592.9499998</v>
      </c>
      <c r="BK16" s="20">
        <v>468342669.36000001</v>
      </c>
      <c r="BL16" s="20">
        <v>13998898.84</v>
      </c>
      <c r="BM16" s="20"/>
      <c r="BN16" s="20">
        <v>35672247.740000002</v>
      </c>
      <c r="BO16" s="20"/>
      <c r="BP16" s="20"/>
      <c r="BQ16" s="20"/>
      <c r="BR16" s="20"/>
      <c r="BS16" s="20"/>
      <c r="BT16" s="20">
        <v>595688699.85000002</v>
      </c>
      <c r="BU16" s="20">
        <v>559395684.76999998</v>
      </c>
      <c r="BV16" s="20">
        <v>24721393.039999999</v>
      </c>
      <c r="BW16" s="20">
        <v>402066.5</v>
      </c>
      <c r="BX16" s="20"/>
      <c r="BY16" s="20"/>
      <c r="BZ16" s="20">
        <v>443113473.63999999</v>
      </c>
      <c r="CA16" s="20">
        <v>442940520</v>
      </c>
      <c r="CB16" s="20">
        <v>35967932.939999998</v>
      </c>
      <c r="CC16" s="20">
        <v>9116247.5199999996</v>
      </c>
      <c r="CD16" s="20">
        <v>1149162646.05</v>
      </c>
      <c r="CE16" s="20">
        <v>1011854518.79</v>
      </c>
      <c r="CF16" s="20">
        <v>2016111946.9000001</v>
      </c>
      <c r="CG16" s="20">
        <v>117085667.34</v>
      </c>
      <c r="CH16" s="19">
        <v>343.11970000000002</v>
      </c>
      <c r="CI16" s="19">
        <v>171.2756</v>
      </c>
    </row>
    <row r="17" spans="1:87" ht="14.4" customHeight="1" x14ac:dyDescent="0.3">
      <c r="A17" s="4"/>
      <c r="B17" s="2">
        <v>45965</v>
      </c>
      <c r="C17" s="1" t="s">
        <v>60</v>
      </c>
      <c r="D17" s="2">
        <v>45966</v>
      </c>
      <c r="E17" s="15">
        <f t="shared" si="0"/>
        <v>45966</v>
      </c>
      <c r="F17" s="20">
        <v>301147662.33999997</v>
      </c>
      <c r="G17" s="20">
        <v>184370862.03999999</v>
      </c>
      <c r="H17" s="20">
        <v>620126832.61000001</v>
      </c>
      <c r="I17" s="20"/>
      <c r="J17" s="20">
        <v>7667171842.0100002</v>
      </c>
      <c r="K17" s="20">
        <v>417738304.30000001</v>
      </c>
      <c r="L17" s="20"/>
      <c r="M17" s="20">
        <v>0</v>
      </c>
      <c r="N17" s="20"/>
      <c r="O17" s="20">
        <v>0</v>
      </c>
      <c r="P17" s="20"/>
      <c r="Q17" s="20"/>
      <c r="R17" s="20"/>
      <c r="S17" s="20"/>
      <c r="T17" s="20"/>
      <c r="U17" s="20"/>
      <c r="V17" s="20"/>
      <c r="W17" s="20"/>
      <c r="X17" s="20">
        <v>1758561674.3</v>
      </c>
      <c r="Y17" s="20">
        <v>0</v>
      </c>
      <c r="Z17" s="20">
        <v>6829884662.6599998</v>
      </c>
      <c r="AA17" s="20">
        <v>225949312.13999999</v>
      </c>
      <c r="AB17" s="20">
        <v>188946000.05000001</v>
      </c>
      <c r="AC17" s="20">
        <v>70159747.829999998</v>
      </c>
      <c r="AD17" s="20">
        <v>2589887980.04</v>
      </c>
      <c r="AE17" s="20">
        <v>216485171.74000001</v>
      </c>
      <c r="AF17" s="20">
        <v>50000000</v>
      </c>
      <c r="AG17" s="20"/>
      <c r="AH17" s="20"/>
      <c r="AI17" s="20"/>
      <c r="AJ17" s="20">
        <v>206641850.90000001</v>
      </c>
      <c r="AK17" s="20">
        <v>35940060.789999999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70721109.689999998</v>
      </c>
      <c r="AW17" s="20">
        <v>970263.38</v>
      </c>
      <c r="AX17" s="20">
        <v>30687977.199999999</v>
      </c>
      <c r="AY17" s="20">
        <v>24456770.82</v>
      </c>
      <c r="AZ17" s="20">
        <v>382686878.63999999</v>
      </c>
      <c r="BA17" s="20">
        <v>19335871.140000001</v>
      </c>
      <c r="BB17" s="20">
        <v>58651886.090000004</v>
      </c>
      <c r="BC17" s="20">
        <v>40717238.579999998</v>
      </c>
      <c r="BD17" s="20"/>
      <c r="BE17" s="20"/>
      <c r="BF17" s="20"/>
      <c r="BG17" s="20"/>
      <c r="BH17" s="20"/>
      <c r="BI17" s="20"/>
      <c r="BJ17" s="20">
        <v>3067405692.3299999</v>
      </c>
      <c r="BK17" s="20">
        <v>384343700.64999998</v>
      </c>
      <c r="BL17" s="20">
        <v>12630613.199999999</v>
      </c>
      <c r="BM17" s="20"/>
      <c r="BN17" s="20">
        <v>29654387.120000001</v>
      </c>
      <c r="BO17" s="20"/>
      <c r="BP17" s="20"/>
      <c r="BQ17" s="20"/>
      <c r="BR17" s="20"/>
      <c r="BS17" s="20"/>
      <c r="BT17" s="20">
        <v>584006528.83000004</v>
      </c>
      <c r="BU17" s="20">
        <v>553361406.40999997</v>
      </c>
      <c r="BV17" s="20">
        <v>26005568.149999999</v>
      </c>
      <c r="BW17" s="20">
        <v>819187.11</v>
      </c>
      <c r="BX17" s="20"/>
      <c r="BY17" s="20"/>
      <c r="BZ17" s="20">
        <v>382713364.81</v>
      </c>
      <c r="CA17" s="20">
        <v>382572510</v>
      </c>
      <c r="CB17" s="20">
        <v>30325142.100000001</v>
      </c>
      <c r="CC17" s="20">
        <v>2327381.0299999998</v>
      </c>
      <c r="CD17" s="20">
        <v>1065335604.21</v>
      </c>
      <c r="CE17" s="20">
        <v>939080484.54999995</v>
      </c>
      <c r="CF17" s="20">
        <v>2002070088.1199999</v>
      </c>
      <c r="CG17" s="20">
        <v>96085925.159999996</v>
      </c>
      <c r="CH17" s="19">
        <v>341.14109999999999</v>
      </c>
      <c r="CI17" s="19">
        <v>235.1534</v>
      </c>
    </row>
    <row r="18" spans="1:87" ht="14.4" customHeight="1" x14ac:dyDescent="0.3">
      <c r="A18" s="4"/>
      <c r="B18" s="2">
        <v>45966</v>
      </c>
      <c r="C18" s="1" t="s">
        <v>60</v>
      </c>
      <c r="D18" s="2">
        <v>45967</v>
      </c>
      <c r="E18" s="15">
        <f t="shared" si="0"/>
        <v>45967</v>
      </c>
      <c r="F18" s="20">
        <v>342270079.31</v>
      </c>
      <c r="G18" s="20">
        <v>200826311.50999999</v>
      </c>
      <c r="H18" s="20">
        <v>712426763.02999997</v>
      </c>
      <c r="I18" s="20"/>
      <c r="J18" s="20">
        <v>7658881905.8100004</v>
      </c>
      <c r="K18" s="20">
        <v>417305887.10000002</v>
      </c>
      <c r="L18" s="20"/>
      <c r="M18" s="20">
        <v>0</v>
      </c>
      <c r="N18" s="20"/>
      <c r="O18" s="20">
        <v>0</v>
      </c>
      <c r="P18" s="20"/>
      <c r="Q18" s="20"/>
      <c r="R18" s="20"/>
      <c r="S18" s="20"/>
      <c r="T18" s="20"/>
      <c r="U18" s="20"/>
      <c r="V18" s="20"/>
      <c r="W18" s="20"/>
      <c r="X18" s="20">
        <v>1758561674.3</v>
      </c>
      <c r="Y18" s="20">
        <v>0</v>
      </c>
      <c r="Z18" s="20">
        <v>6955017073.8500004</v>
      </c>
      <c r="AA18" s="20">
        <v>242436014.00999999</v>
      </c>
      <c r="AB18" s="20">
        <v>188008503.44</v>
      </c>
      <c r="AC18" s="20">
        <v>70432509.019999996</v>
      </c>
      <c r="AD18" s="20">
        <v>2607676003.3499999</v>
      </c>
      <c r="AE18" s="20">
        <v>215117230.56999999</v>
      </c>
      <c r="AF18" s="20">
        <v>50000000</v>
      </c>
      <c r="AG18" s="20"/>
      <c r="AH18" s="20">
        <v>2361</v>
      </c>
      <c r="AI18" s="20"/>
      <c r="AJ18" s="20">
        <v>206084671.59</v>
      </c>
      <c r="AK18" s="20">
        <v>35876266.700000003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61203788.340000004</v>
      </c>
      <c r="AW18" s="20">
        <v>970308.08</v>
      </c>
      <c r="AX18" s="20">
        <v>23845984.010000002</v>
      </c>
      <c r="AY18" s="20">
        <v>20592999.48</v>
      </c>
      <c r="AZ18" s="20">
        <v>483509278</v>
      </c>
      <c r="BA18" s="20">
        <v>24158029.5</v>
      </c>
      <c r="BB18" s="20">
        <v>85206042.900000006</v>
      </c>
      <c r="BC18" s="20">
        <v>65463295.840000004</v>
      </c>
      <c r="BD18" s="20"/>
      <c r="BE18" s="20"/>
      <c r="BF18" s="20"/>
      <c r="BG18" s="20"/>
      <c r="BH18" s="20"/>
      <c r="BI18" s="20"/>
      <c r="BJ18" s="20">
        <v>3209747078.3699999</v>
      </c>
      <c r="BK18" s="20">
        <v>419777651.57999998</v>
      </c>
      <c r="BL18" s="20">
        <v>11699459.470000001</v>
      </c>
      <c r="BM18" s="20"/>
      <c r="BN18" s="20">
        <v>26788658.66</v>
      </c>
      <c r="BO18" s="20"/>
      <c r="BP18" s="20"/>
      <c r="BQ18" s="20"/>
      <c r="BR18" s="20"/>
      <c r="BS18" s="20"/>
      <c r="BT18" s="20">
        <v>510650962.74000001</v>
      </c>
      <c r="BU18" s="20">
        <v>475474082.18000001</v>
      </c>
      <c r="BV18" s="20">
        <v>30100535.48</v>
      </c>
      <c r="BW18" s="20">
        <v>819802.87</v>
      </c>
      <c r="BX18" s="20"/>
      <c r="BY18" s="20"/>
      <c r="BZ18" s="20">
        <v>483405556.36000001</v>
      </c>
      <c r="CA18" s="20">
        <v>483329000</v>
      </c>
      <c r="CB18" s="20">
        <v>30389056.93</v>
      </c>
      <c r="CC18" s="20">
        <v>2933444.92</v>
      </c>
      <c r="CD18" s="20">
        <v>1093034229.6400001</v>
      </c>
      <c r="CE18" s="20">
        <v>962556329.97000003</v>
      </c>
      <c r="CF18" s="20">
        <v>2116712848.73</v>
      </c>
      <c r="CG18" s="20">
        <v>104944412.89</v>
      </c>
      <c r="CH18" s="19">
        <v>328.5763</v>
      </c>
      <c r="CI18" s="19">
        <v>231.0137</v>
      </c>
    </row>
    <row r="19" spans="1:87" ht="14.4" customHeight="1" x14ac:dyDescent="0.3">
      <c r="A19" s="4"/>
      <c r="B19" s="2">
        <v>45967</v>
      </c>
      <c r="C19" s="1" t="s">
        <v>60</v>
      </c>
      <c r="D19" s="2">
        <v>45968</v>
      </c>
      <c r="E19" s="15">
        <f t="shared" si="0"/>
        <v>45968</v>
      </c>
      <c r="F19" s="20">
        <v>328277254.36000001</v>
      </c>
      <c r="G19" s="20">
        <v>201954736.06</v>
      </c>
      <c r="H19" s="20">
        <v>723108050.33000004</v>
      </c>
      <c r="I19" s="20"/>
      <c r="J19" s="20">
        <v>7552468847.1999998</v>
      </c>
      <c r="K19" s="20">
        <v>417300427.69999999</v>
      </c>
      <c r="L19" s="20"/>
      <c r="M19" s="20">
        <v>0</v>
      </c>
      <c r="N19" s="20"/>
      <c r="O19" s="20">
        <v>0</v>
      </c>
      <c r="P19" s="20"/>
      <c r="Q19" s="20"/>
      <c r="R19" s="20"/>
      <c r="S19" s="20"/>
      <c r="T19" s="20"/>
      <c r="U19" s="20"/>
      <c r="V19" s="20"/>
      <c r="W19" s="20"/>
      <c r="X19" s="20">
        <v>1758561674.3</v>
      </c>
      <c r="Y19" s="20">
        <v>0</v>
      </c>
      <c r="Z19" s="20">
        <v>6845292477.5900002</v>
      </c>
      <c r="AA19" s="20">
        <v>243559097.96000001</v>
      </c>
      <c r="AB19" s="20">
        <v>190805226.33000001</v>
      </c>
      <c r="AC19" s="20">
        <v>70273946.989999995</v>
      </c>
      <c r="AD19" s="20">
        <v>2553750127.2399998</v>
      </c>
      <c r="AE19" s="20">
        <v>213709429.56999999</v>
      </c>
      <c r="AF19" s="20">
        <v>50000000</v>
      </c>
      <c r="AG19" s="20"/>
      <c r="AH19" s="20"/>
      <c r="AI19" s="20"/>
      <c r="AJ19" s="20">
        <v>205251971.84</v>
      </c>
      <c r="AK19" s="20">
        <v>35877514.049999997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61113149.390000001</v>
      </c>
      <c r="AW19" s="20">
        <v>970227.66</v>
      </c>
      <c r="AX19" s="20">
        <v>24923412.699999999</v>
      </c>
      <c r="AY19" s="20">
        <v>21174313.609999999</v>
      </c>
      <c r="AZ19" s="20">
        <v>483763244.19999999</v>
      </c>
      <c r="BA19" s="20">
        <v>48451834.100000001</v>
      </c>
      <c r="BB19" s="20">
        <v>68347484.390000001</v>
      </c>
      <c r="BC19" s="20">
        <v>51214108.789999999</v>
      </c>
      <c r="BD19" s="20"/>
      <c r="BE19" s="20"/>
      <c r="BF19" s="20"/>
      <c r="BG19" s="20"/>
      <c r="BH19" s="20"/>
      <c r="BI19" s="20"/>
      <c r="BJ19" s="20">
        <v>3141130799.4099998</v>
      </c>
      <c r="BK19" s="20">
        <v>428044124.74000001</v>
      </c>
      <c r="BL19" s="20">
        <v>10492908.65</v>
      </c>
      <c r="BM19" s="20"/>
      <c r="BN19" s="20">
        <v>23746832.09</v>
      </c>
      <c r="BO19" s="20"/>
      <c r="BP19" s="20"/>
      <c r="BQ19" s="20"/>
      <c r="BR19" s="20"/>
      <c r="BS19" s="20"/>
      <c r="BT19" s="20">
        <v>511763271.43000001</v>
      </c>
      <c r="BU19" s="20">
        <v>481436244.97000003</v>
      </c>
      <c r="BV19" s="20">
        <v>29583454.670000002</v>
      </c>
      <c r="BW19" s="20">
        <v>819697.65</v>
      </c>
      <c r="BX19" s="20"/>
      <c r="BY19" s="20"/>
      <c r="BZ19" s="20">
        <v>484540764.73000002</v>
      </c>
      <c r="CA19" s="20">
        <v>484111684.5</v>
      </c>
      <c r="CB19" s="20">
        <v>29438620.460000001</v>
      </c>
      <c r="CC19" s="20">
        <v>3289669.78</v>
      </c>
      <c r="CD19" s="20">
        <v>1089565852.03</v>
      </c>
      <c r="CE19" s="20">
        <v>969657296.89999998</v>
      </c>
      <c r="CF19" s="20">
        <v>2051564947.3800001</v>
      </c>
      <c r="CG19" s="20">
        <v>107011031.18000001</v>
      </c>
      <c r="CH19" s="19">
        <v>333.66199999999998</v>
      </c>
      <c r="CI19" s="19">
        <v>227.6019</v>
      </c>
    </row>
    <row r="20" spans="1:87" ht="14.4" customHeight="1" x14ac:dyDescent="0.3">
      <c r="A20" s="4"/>
      <c r="B20" s="2">
        <v>45968</v>
      </c>
      <c r="C20" s="1" t="s">
        <v>60</v>
      </c>
      <c r="D20" s="2">
        <v>45969</v>
      </c>
      <c r="E20" s="15">
        <f t="shared" si="0"/>
        <v>45969</v>
      </c>
      <c r="F20" s="20">
        <v>288051242.68000001</v>
      </c>
      <c r="G20" s="20">
        <v>191224362.38</v>
      </c>
      <c r="H20" s="20">
        <v>799425642.60000002</v>
      </c>
      <c r="I20" s="20"/>
      <c r="J20" s="20">
        <v>7434633711.1099997</v>
      </c>
      <c r="K20" s="20">
        <v>418427692.39999998</v>
      </c>
      <c r="L20" s="20"/>
      <c r="M20" s="20">
        <v>0</v>
      </c>
      <c r="N20" s="20">
        <v>55000000</v>
      </c>
      <c r="O20" s="20">
        <v>0</v>
      </c>
      <c r="P20" s="20"/>
      <c r="Q20" s="20"/>
      <c r="R20" s="20"/>
      <c r="S20" s="20"/>
      <c r="T20" s="20"/>
      <c r="U20" s="20"/>
      <c r="V20" s="20"/>
      <c r="W20" s="20"/>
      <c r="X20" s="20">
        <v>1758561674.3</v>
      </c>
      <c r="Y20" s="20">
        <v>0</v>
      </c>
      <c r="Z20" s="20">
        <v>6818548922.0900002</v>
      </c>
      <c r="AA20" s="20">
        <v>232845042.78</v>
      </c>
      <c r="AB20" s="20">
        <v>193198249.50999999</v>
      </c>
      <c r="AC20" s="20">
        <v>69838296.129999995</v>
      </c>
      <c r="AD20" s="20">
        <v>2502344212.5</v>
      </c>
      <c r="AE20" s="20">
        <v>215083244.88999999</v>
      </c>
      <c r="AF20" s="20">
        <v>70000000</v>
      </c>
      <c r="AG20" s="20"/>
      <c r="AH20" s="20">
        <v>15304.03</v>
      </c>
      <c r="AI20" s="20"/>
      <c r="AJ20" s="20">
        <v>198383358.56999999</v>
      </c>
      <c r="AK20" s="20">
        <v>31156576.530000001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60762363.240000002</v>
      </c>
      <c r="AW20" s="20">
        <v>971492</v>
      </c>
      <c r="AX20" s="20">
        <v>50880668.630000003</v>
      </c>
      <c r="AY20" s="20">
        <v>45375639.119999997</v>
      </c>
      <c r="AZ20" s="20">
        <v>524732372.42000002</v>
      </c>
      <c r="BA20" s="20"/>
      <c r="BB20" s="20">
        <v>61581068.119999997</v>
      </c>
      <c r="BC20" s="20">
        <v>44665332.109999999</v>
      </c>
      <c r="BD20" s="20"/>
      <c r="BE20" s="20"/>
      <c r="BF20" s="20"/>
      <c r="BG20" s="20"/>
      <c r="BH20" s="20"/>
      <c r="BI20" s="20"/>
      <c r="BJ20" s="20">
        <v>3144367432.1199999</v>
      </c>
      <c r="BK20" s="20">
        <v>392952982.52999997</v>
      </c>
      <c r="BL20" s="20">
        <v>8824037.6300000008</v>
      </c>
      <c r="BM20" s="20"/>
      <c r="BN20" s="20">
        <v>21713963.960000001</v>
      </c>
      <c r="BO20" s="20"/>
      <c r="BP20" s="20"/>
      <c r="BQ20" s="20"/>
      <c r="BR20" s="20"/>
      <c r="BS20" s="20"/>
      <c r="BT20" s="20">
        <v>428718858.68000001</v>
      </c>
      <c r="BU20" s="20">
        <v>384284811.13</v>
      </c>
      <c r="BV20" s="20">
        <v>30129796.050000001</v>
      </c>
      <c r="BW20" s="20">
        <v>820019.15</v>
      </c>
      <c r="BX20" s="20"/>
      <c r="BY20" s="20"/>
      <c r="BZ20" s="20">
        <v>536992387.74000001</v>
      </c>
      <c r="CA20" s="20">
        <v>536713280</v>
      </c>
      <c r="CB20" s="20">
        <v>36679606.310000002</v>
      </c>
      <c r="CC20" s="20">
        <v>4522706.42</v>
      </c>
      <c r="CD20" s="20">
        <v>1063058650.37</v>
      </c>
      <c r="CE20" s="20">
        <v>926340816.70000005</v>
      </c>
      <c r="CF20" s="20">
        <v>2081308781.75</v>
      </c>
      <c r="CG20" s="20">
        <v>98238245.629999995</v>
      </c>
      <c r="CH20" s="19">
        <v>327.6087</v>
      </c>
      <c r="CI20" s="19">
        <v>237.02080000000001</v>
      </c>
    </row>
    <row r="21" spans="1:87" ht="14.4" customHeight="1" x14ac:dyDescent="0.3">
      <c r="A21" s="4"/>
      <c r="B21" s="2">
        <v>45971</v>
      </c>
      <c r="C21" s="1" t="s">
        <v>60</v>
      </c>
      <c r="D21" s="2">
        <v>45972</v>
      </c>
      <c r="E21" s="15">
        <f t="shared" si="0"/>
        <v>45972</v>
      </c>
      <c r="F21" s="20">
        <v>309742743.26999998</v>
      </c>
      <c r="G21" s="20">
        <v>187938956.47</v>
      </c>
      <c r="H21" s="20">
        <v>667628764.90999997</v>
      </c>
      <c r="I21" s="20"/>
      <c r="J21" s="20">
        <v>7406229340.5100002</v>
      </c>
      <c r="K21" s="20">
        <v>417980321.80000001</v>
      </c>
      <c r="L21" s="20"/>
      <c r="M21" s="20">
        <v>0</v>
      </c>
      <c r="N21" s="20"/>
      <c r="O21" s="20">
        <v>0</v>
      </c>
      <c r="P21" s="20"/>
      <c r="Q21" s="20"/>
      <c r="R21" s="20"/>
      <c r="S21" s="20"/>
      <c r="T21" s="20"/>
      <c r="U21" s="20"/>
      <c r="V21" s="20"/>
      <c r="W21" s="20"/>
      <c r="X21" s="20">
        <v>1787776584.51</v>
      </c>
      <c r="Y21" s="20">
        <v>0</v>
      </c>
      <c r="Z21" s="20">
        <v>6595824264.1800003</v>
      </c>
      <c r="AA21" s="20">
        <v>229455396.27000001</v>
      </c>
      <c r="AB21" s="20">
        <v>188991646.75</v>
      </c>
      <c r="AC21" s="20">
        <v>69767631.549999997</v>
      </c>
      <c r="AD21" s="20">
        <v>2503406843.0100002</v>
      </c>
      <c r="AE21" s="20">
        <v>213021628.94</v>
      </c>
      <c r="AF21" s="20"/>
      <c r="AG21" s="20"/>
      <c r="AH21" s="20"/>
      <c r="AI21" s="20"/>
      <c r="AJ21" s="20">
        <v>202793740.06999999</v>
      </c>
      <c r="AK21" s="20">
        <v>33240029.91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58801294.479999997</v>
      </c>
      <c r="AW21" s="20">
        <v>6711567.0800000001</v>
      </c>
      <c r="AX21" s="20">
        <v>46601019.689999998</v>
      </c>
      <c r="AY21" s="20">
        <v>42821574.609999999</v>
      </c>
      <c r="AZ21" s="20">
        <v>473161769.81999999</v>
      </c>
      <c r="BA21" s="20">
        <v>12141144.9</v>
      </c>
      <c r="BB21" s="20">
        <v>74512369.469999999</v>
      </c>
      <c r="BC21" s="20">
        <v>52744300.770000003</v>
      </c>
      <c r="BD21" s="20"/>
      <c r="BE21" s="20"/>
      <c r="BF21" s="20"/>
      <c r="BG21" s="20"/>
      <c r="BH21" s="20"/>
      <c r="BI21" s="20"/>
      <c r="BJ21" s="20">
        <v>3099389072.1100001</v>
      </c>
      <c r="BK21" s="20">
        <v>417972762.69999999</v>
      </c>
      <c r="BL21" s="20">
        <v>10384343.859999999</v>
      </c>
      <c r="BM21" s="20"/>
      <c r="BN21" s="20">
        <v>26864059.77</v>
      </c>
      <c r="BO21" s="20"/>
      <c r="BP21" s="20"/>
      <c r="BQ21" s="20"/>
      <c r="BR21" s="20"/>
      <c r="BS21" s="20"/>
      <c r="BT21" s="20">
        <v>208444181.53</v>
      </c>
      <c r="BU21" s="20">
        <v>178652702.68000001</v>
      </c>
      <c r="BV21" s="20">
        <v>41957281.770000003</v>
      </c>
      <c r="BW21" s="20">
        <v>817965.37</v>
      </c>
      <c r="BX21" s="20"/>
      <c r="BY21" s="20"/>
      <c r="BZ21" s="20">
        <v>737652817.92999995</v>
      </c>
      <c r="CA21" s="20">
        <v>737394210</v>
      </c>
      <c r="CB21" s="20">
        <v>33077547.030000001</v>
      </c>
      <c r="CC21" s="20">
        <v>6299152.6299999999</v>
      </c>
      <c r="CD21" s="20">
        <v>1058380231.89</v>
      </c>
      <c r="CE21" s="20">
        <v>923164030.67999995</v>
      </c>
      <c r="CF21" s="20">
        <v>2041008840.22</v>
      </c>
      <c r="CG21" s="20">
        <v>104493190.67</v>
      </c>
      <c r="CH21" s="19">
        <v>323.16489999999999</v>
      </c>
      <c r="CI21" s="19">
        <v>219.5889</v>
      </c>
    </row>
    <row r="22" spans="1:87" ht="14.4" customHeight="1" x14ac:dyDescent="0.3">
      <c r="A22" s="4"/>
      <c r="B22" s="2">
        <v>45972</v>
      </c>
      <c r="C22" s="1" t="s">
        <v>60</v>
      </c>
      <c r="D22" s="2">
        <v>45973</v>
      </c>
      <c r="E22" s="15">
        <f t="shared" si="0"/>
        <v>45973</v>
      </c>
      <c r="F22" s="20">
        <v>323039274.08999997</v>
      </c>
      <c r="G22" s="20">
        <v>191990415.78999999</v>
      </c>
      <c r="H22" s="20">
        <v>901863258.38999999</v>
      </c>
      <c r="I22" s="20"/>
      <c r="J22" s="20">
        <v>7208844289.4099998</v>
      </c>
      <c r="K22" s="20">
        <v>418118705.69999999</v>
      </c>
      <c r="L22" s="20"/>
      <c r="M22" s="20">
        <v>0</v>
      </c>
      <c r="N22" s="20"/>
      <c r="O22" s="20">
        <v>0</v>
      </c>
      <c r="P22" s="20"/>
      <c r="Q22" s="20"/>
      <c r="R22" s="20"/>
      <c r="S22" s="20"/>
      <c r="T22" s="20"/>
      <c r="U22" s="20"/>
      <c r="V22" s="20"/>
      <c r="W22" s="20"/>
      <c r="X22" s="20">
        <v>1787776584.51</v>
      </c>
      <c r="Y22" s="20">
        <v>0</v>
      </c>
      <c r="Z22" s="20">
        <v>6645970237.3800001</v>
      </c>
      <c r="AA22" s="20">
        <v>233484800.88999999</v>
      </c>
      <c r="AB22" s="20">
        <v>189923665.63999999</v>
      </c>
      <c r="AC22" s="20">
        <v>70300762.379999995</v>
      </c>
      <c r="AD22" s="20">
        <v>2521042257.6700001</v>
      </c>
      <c r="AE22" s="20">
        <v>201148424.19999999</v>
      </c>
      <c r="AF22" s="20"/>
      <c r="AG22" s="20"/>
      <c r="AH22" s="20"/>
      <c r="AI22" s="20"/>
      <c r="AJ22" s="20">
        <v>204968990.66999999</v>
      </c>
      <c r="AK22" s="20">
        <v>33259924.719999999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57788225.409999996</v>
      </c>
      <c r="AW22" s="20">
        <v>6708332.29</v>
      </c>
      <c r="AX22" s="20">
        <v>31663554.460000001</v>
      </c>
      <c r="AY22" s="20">
        <v>24650502.440000001</v>
      </c>
      <c r="AZ22" s="20">
        <v>1047279351.63</v>
      </c>
      <c r="BA22" s="20">
        <v>359449083.74000001</v>
      </c>
      <c r="BB22" s="20">
        <v>96822431.299999997</v>
      </c>
      <c r="BC22" s="20">
        <v>75306674.640000001</v>
      </c>
      <c r="BD22" s="20"/>
      <c r="BE22" s="20"/>
      <c r="BF22" s="20"/>
      <c r="BG22" s="20"/>
      <c r="BH22" s="20"/>
      <c r="BI22" s="20"/>
      <c r="BJ22" s="20">
        <v>3706755132.73</v>
      </c>
      <c r="BK22" s="20">
        <v>758355216.48000002</v>
      </c>
      <c r="BL22" s="20">
        <v>10026652.18</v>
      </c>
      <c r="BM22" s="20"/>
      <c r="BN22" s="20">
        <v>21934305.050000001</v>
      </c>
      <c r="BO22" s="20"/>
      <c r="BP22" s="20"/>
      <c r="BQ22" s="20"/>
      <c r="BR22" s="20"/>
      <c r="BS22" s="20"/>
      <c r="BT22" s="20">
        <v>496015425.44</v>
      </c>
      <c r="BU22" s="20">
        <v>467115491.54000002</v>
      </c>
      <c r="BV22" s="20">
        <v>39598262.659999996</v>
      </c>
      <c r="BW22" s="20">
        <v>817530.86</v>
      </c>
      <c r="BX22" s="20"/>
      <c r="BY22" s="20"/>
      <c r="BZ22" s="20">
        <v>1048419253.67</v>
      </c>
      <c r="CA22" s="20">
        <v>715115848.5</v>
      </c>
      <c r="CB22" s="20">
        <v>27680278.469999999</v>
      </c>
      <c r="CC22" s="20">
        <v>3259312.75</v>
      </c>
      <c r="CD22" s="20">
        <v>1643674177.47</v>
      </c>
      <c r="CE22" s="20">
        <v>1186308183.6500001</v>
      </c>
      <c r="CF22" s="20">
        <v>2063080955.26</v>
      </c>
      <c r="CG22" s="20">
        <v>189588804.12</v>
      </c>
      <c r="CH22" s="19">
        <v>322.13810000000001</v>
      </c>
      <c r="CI22" s="19">
        <v>123.1533</v>
      </c>
    </row>
    <row r="23" spans="1:87" ht="14.4" customHeight="1" x14ac:dyDescent="0.3">
      <c r="A23" s="4"/>
      <c r="B23" s="2">
        <v>45973</v>
      </c>
      <c r="C23" s="1" t="s">
        <v>60</v>
      </c>
      <c r="D23" s="2">
        <v>45974</v>
      </c>
      <c r="E23" s="15">
        <f t="shared" si="0"/>
        <v>45974</v>
      </c>
      <c r="F23" s="20">
        <v>323084160.13</v>
      </c>
      <c r="G23" s="20">
        <v>206823953.33000001</v>
      </c>
      <c r="H23" s="20">
        <v>1192308546.1500001</v>
      </c>
      <c r="I23" s="20"/>
      <c r="J23" s="20">
        <v>7051713993.8100004</v>
      </c>
      <c r="K23" s="20">
        <v>418696680.10000002</v>
      </c>
      <c r="L23" s="20"/>
      <c r="M23" s="20">
        <v>0</v>
      </c>
      <c r="N23" s="20"/>
      <c r="O23" s="20">
        <v>0</v>
      </c>
      <c r="P23" s="20"/>
      <c r="Q23" s="20"/>
      <c r="R23" s="20"/>
      <c r="S23" s="20"/>
      <c r="T23" s="20"/>
      <c r="U23" s="20"/>
      <c r="V23" s="20"/>
      <c r="W23" s="20"/>
      <c r="X23" s="20">
        <v>1787776584.51</v>
      </c>
      <c r="Y23" s="20">
        <v>0</v>
      </c>
      <c r="Z23" s="20">
        <v>6779330115.5799999</v>
      </c>
      <c r="AA23" s="20">
        <v>248375700.43000001</v>
      </c>
      <c r="AB23" s="20">
        <v>188732072.75999999</v>
      </c>
      <c r="AC23" s="20">
        <v>69656052.120000005</v>
      </c>
      <c r="AD23" s="20">
        <v>2580123215.1900001</v>
      </c>
      <c r="AE23" s="20">
        <v>201563581.59999999</v>
      </c>
      <c r="AF23" s="20"/>
      <c r="AG23" s="20"/>
      <c r="AH23" s="20"/>
      <c r="AI23" s="20"/>
      <c r="AJ23" s="20">
        <v>202027708.96000001</v>
      </c>
      <c r="AK23" s="20">
        <v>33305899.77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57808708.049999997</v>
      </c>
      <c r="AW23" s="20">
        <v>6717605.8899999997</v>
      </c>
      <c r="AX23" s="20">
        <v>31481543.940000001</v>
      </c>
      <c r="AY23" s="20">
        <v>26334195.649999999</v>
      </c>
      <c r="AZ23" s="20">
        <v>364800276.75999999</v>
      </c>
      <c r="BA23" s="20">
        <v>24316594.969999999</v>
      </c>
      <c r="BB23" s="20">
        <v>108444570.73</v>
      </c>
      <c r="BC23" s="20">
        <v>87760667.200000003</v>
      </c>
      <c r="BD23" s="20"/>
      <c r="BE23" s="20"/>
      <c r="BF23" s="20"/>
      <c r="BG23" s="20"/>
      <c r="BH23" s="20"/>
      <c r="BI23" s="20"/>
      <c r="BJ23" s="20">
        <v>3090267515.8600001</v>
      </c>
      <c r="BK23" s="20">
        <v>437168872.79000002</v>
      </c>
      <c r="BL23" s="20">
        <v>10132682.689999999</v>
      </c>
      <c r="BM23" s="20"/>
      <c r="BN23" s="20">
        <v>22267259.07</v>
      </c>
      <c r="BO23" s="20"/>
      <c r="BP23" s="20"/>
      <c r="BQ23" s="20"/>
      <c r="BR23" s="20"/>
      <c r="BS23" s="20"/>
      <c r="BT23" s="20">
        <v>424607434.57999998</v>
      </c>
      <c r="BU23" s="20">
        <v>398171219.13999999</v>
      </c>
      <c r="BV23" s="20">
        <v>34506966.5</v>
      </c>
      <c r="BW23" s="20">
        <v>818661.02</v>
      </c>
      <c r="BX23" s="20"/>
      <c r="BY23" s="20"/>
      <c r="BZ23" s="20">
        <v>469761716.41000003</v>
      </c>
      <c r="CA23" s="20">
        <v>469610500</v>
      </c>
      <c r="CB23" s="20">
        <v>27365653.109999999</v>
      </c>
      <c r="CC23" s="20">
        <v>3644357.3</v>
      </c>
      <c r="CD23" s="20">
        <v>988641712.36000001</v>
      </c>
      <c r="CE23" s="20">
        <v>872244737.46000004</v>
      </c>
      <c r="CF23" s="20">
        <v>2101625803.5</v>
      </c>
      <c r="CG23" s="20">
        <v>109292218.2</v>
      </c>
      <c r="CH23" s="19">
        <v>322.57549999999998</v>
      </c>
      <c r="CI23" s="19">
        <v>227.25839999999999</v>
      </c>
    </row>
    <row r="24" spans="1:87" ht="14.4" customHeight="1" x14ac:dyDescent="0.3">
      <c r="A24" s="4"/>
      <c r="B24" s="2">
        <v>45974</v>
      </c>
      <c r="C24" s="1" t="s">
        <v>60</v>
      </c>
      <c r="D24" s="2">
        <v>45975</v>
      </c>
      <c r="E24" s="15">
        <f t="shared" si="0"/>
        <v>45975</v>
      </c>
      <c r="F24" s="20">
        <v>320118321.44999999</v>
      </c>
      <c r="G24" s="20">
        <v>208162281.65000001</v>
      </c>
      <c r="H24" s="20">
        <v>849618403.69000006</v>
      </c>
      <c r="I24" s="20"/>
      <c r="J24" s="20">
        <v>6841486740.46</v>
      </c>
      <c r="K24" s="20">
        <v>419029816.69999999</v>
      </c>
      <c r="L24" s="20"/>
      <c r="M24" s="20">
        <v>0</v>
      </c>
      <c r="N24" s="20">
        <v>505000000</v>
      </c>
      <c r="O24" s="20">
        <v>0</v>
      </c>
      <c r="P24" s="20"/>
      <c r="Q24" s="20"/>
      <c r="R24" s="20"/>
      <c r="S24" s="20"/>
      <c r="T24" s="20"/>
      <c r="U24" s="20"/>
      <c r="V24" s="20"/>
      <c r="W24" s="20"/>
      <c r="X24" s="20">
        <v>1787776584.51</v>
      </c>
      <c r="Y24" s="20">
        <v>0</v>
      </c>
      <c r="Z24" s="20">
        <v>6728446881.0900002</v>
      </c>
      <c r="AA24" s="20">
        <v>249737566.94999999</v>
      </c>
      <c r="AB24" s="20">
        <v>187490706.16</v>
      </c>
      <c r="AC24" s="20">
        <v>69607604.950000003</v>
      </c>
      <c r="AD24" s="20">
        <v>2576891884.96</v>
      </c>
      <c r="AE24" s="20">
        <v>193184248.94999999</v>
      </c>
      <c r="AF24" s="20"/>
      <c r="AG24" s="20"/>
      <c r="AH24" s="20"/>
      <c r="AI24" s="20"/>
      <c r="AJ24" s="20">
        <v>195893149.15000001</v>
      </c>
      <c r="AK24" s="20">
        <v>33334764.280000001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57726806.049999997</v>
      </c>
      <c r="AW24" s="20">
        <v>6721499.2699999996</v>
      </c>
      <c r="AX24" s="20">
        <v>30026306.780000001</v>
      </c>
      <c r="AY24" s="20">
        <v>24584663.059999999</v>
      </c>
      <c r="AZ24" s="20">
        <v>243419908.16999999</v>
      </c>
      <c r="BA24" s="20"/>
      <c r="BB24" s="20">
        <v>69677381.430000007</v>
      </c>
      <c r="BC24" s="20">
        <v>48632640</v>
      </c>
      <c r="BD24" s="20"/>
      <c r="BE24" s="20"/>
      <c r="BF24" s="20"/>
      <c r="BG24" s="20"/>
      <c r="BH24" s="20"/>
      <c r="BI24" s="20"/>
      <c r="BJ24" s="20">
        <v>2917347366.2600002</v>
      </c>
      <c r="BK24" s="20">
        <v>363320396.99000001</v>
      </c>
      <c r="BL24" s="20">
        <v>9838913.8800000008</v>
      </c>
      <c r="BM24" s="20"/>
      <c r="BN24" s="20">
        <v>22434403.82</v>
      </c>
      <c r="BO24" s="20"/>
      <c r="BP24" s="20"/>
      <c r="BQ24" s="20"/>
      <c r="BR24" s="20"/>
      <c r="BS24" s="20"/>
      <c r="BT24" s="20">
        <v>486190331.69999999</v>
      </c>
      <c r="BU24" s="20">
        <v>462588047.62</v>
      </c>
      <c r="BV24" s="20">
        <v>38741727.32</v>
      </c>
      <c r="BW24" s="20">
        <v>819124.76</v>
      </c>
      <c r="BX24" s="20"/>
      <c r="BY24" s="20"/>
      <c r="BZ24" s="20">
        <v>390481645.86000001</v>
      </c>
      <c r="CA24" s="20">
        <v>390403950</v>
      </c>
      <c r="CB24" s="20">
        <v>28968668.829999998</v>
      </c>
      <c r="CC24" s="20">
        <v>3343061.47</v>
      </c>
      <c r="CD24" s="20">
        <v>976655691.40999997</v>
      </c>
      <c r="CE24" s="20">
        <v>857154183.85000002</v>
      </c>
      <c r="CF24" s="20">
        <v>1940691674.8499999</v>
      </c>
      <c r="CG24" s="20">
        <v>90830099.25</v>
      </c>
      <c r="CH24" s="19">
        <v>346.70350000000002</v>
      </c>
      <c r="CI24" s="19">
        <v>274.9502</v>
      </c>
    </row>
    <row r="25" spans="1:87" ht="14.4" customHeight="1" x14ac:dyDescent="0.3">
      <c r="A25" s="4"/>
      <c r="B25" s="2">
        <v>45975</v>
      </c>
      <c r="C25" s="1" t="s">
        <v>60</v>
      </c>
      <c r="D25" s="2">
        <v>45976</v>
      </c>
      <c r="E25" s="15">
        <f t="shared" si="0"/>
        <v>45976</v>
      </c>
      <c r="F25" s="20">
        <v>346901009.06</v>
      </c>
      <c r="G25" s="20">
        <v>211008426.25999999</v>
      </c>
      <c r="H25" s="20">
        <v>802881802.35000002</v>
      </c>
      <c r="I25" s="20"/>
      <c r="J25" s="20">
        <v>7214507830.0799999</v>
      </c>
      <c r="K25" s="20">
        <v>420424861.10000002</v>
      </c>
      <c r="L25" s="20"/>
      <c r="M25" s="20">
        <v>0</v>
      </c>
      <c r="N25" s="20">
        <v>395000000</v>
      </c>
      <c r="O25" s="20">
        <v>0</v>
      </c>
      <c r="P25" s="20"/>
      <c r="Q25" s="20"/>
      <c r="R25" s="20"/>
      <c r="S25" s="20"/>
      <c r="T25" s="20"/>
      <c r="U25" s="20"/>
      <c r="V25" s="20"/>
      <c r="W25" s="20"/>
      <c r="X25" s="20">
        <v>1787776584.51</v>
      </c>
      <c r="Y25" s="20">
        <v>0</v>
      </c>
      <c r="Z25" s="20">
        <v>6971514056.9799995</v>
      </c>
      <c r="AA25" s="20">
        <v>252609821.16</v>
      </c>
      <c r="AB25" s="20">
        <v>191300511.96000001</v>
      </c>
      <c r="AC25" s="20">
        <v>70127500.780000001</v>
      </c>
      <c r="AD25" s="20">
        <v>2659051824.0900002</v>
      </c>
      <c r="AE25" s="20">
        <v>195543064.97999999</v>
      </c>
      <c r="AF25" s="20"/>
      <c r="AG25" s="20"/>
      <c r="AH25" s="20"/>
      <c r="AI25" s="20"/>
      <c r="AJ25" s="20">
        <v>198270557.99000001</v>
      </c>
      <c r="AK25" s="20">
        <v>28585360.390000001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51156122.909999996</v>
      </c>
      <c r="AW25" s="20">
        <v>6726758.5899999999</v>
      </c>
      <c r="AX25" s="20">
        <v>45842850.509999998</v>
      </c>
      <c r="AY25" s="20">
        <v>40811159.299999997</v>
      </c>
      <c r="AZ25" s="20">
        <v>244714830</v>
      </c>
      <c r="BA25" s="20"/>
      <c r="BB25" s="20">
        <v>74532882.760000005</v>
      </c>
      <c r="BC25" s="20">
        <v>65392619.509999998</v>
      </c>
      <c r="BD25" s="20"/>
      <c r="BE25" s="20"/>
      <c r="BF25" s="20"/>
      <c r="BG25" s="20"/>
      <c r="BH25" s="20"/>
      <c r="BI25" s="20"/>
      <c r="BJ25" s="20">
        <v>3016582799.8099999</v>
      </c>
      <c r="BK25" s="20">
        <v>394433436.06</v>
      </c>
      <c r="BL25" s="20">
        <v>9372059.5899999999</v>
      </c>
      <c r="BM25" s="20"/>
      <c r="BN25" s="20">
        <v>22315914.02</v>
      </c>
      <c r="BO25" s="20"/>
      <c r="BP25" s="20"/>
      <c r="BQ25" s="20"/>
      <c r="BR25" s="20"/>
      <c r="BS25" s="20"/>
      <c r="BT25" s="20">
        <v>591085481.90999997</v>
      </c>
      <c r="BU25" s="20">
        <v>545373567.21000004</v>
      </c>
      <c r="BV25" s="20">
        <v>56343253.020000003</v>
      </c>
      <c r="BW25" s="20">
        <v>819639.18</v>
      </c>
      <c r="BX25" s="20"/>
      <c r="BY25" s="20"/>
      <c r="BZ25" s="20">
        <v>328663549.94</v>
      </c>
      <c r="CA25" s="20">
        <v>328541700</v>
      </c>
      <c r="CB25" s="20">
        <v>30460799.550000001</v>
      </c>
      <c r="CC25" s="20">
        <v>3081299.5</v>
      </c>
      <c r="CD25" s="20">
        <v>1038241058.03</v>
      </c>
      <c r="CE25" s="20">
        <v>877816205.88999999</v>
      </c>
      <c r="CF25" s="20">
        <v>1978341741.78</v>
      </c>
      <c r="CG25" s="20">
        <v>98608359.010000005</v>
      </c>
      <c r="CH25" s="19">
        <v>352.39179999999999</v>
      </c>
      <c r="CI25" s="19">
        <v>256.17489999999998</v>
      </c>
    </row>
    <row r="26" spans="1:87" ht="14.4" customHeight="1" x14ac:dyDescent="0.3">
      <c r="A26" s="4"/>
      <c r="B26" s="2">
        <v>45978</v>
      </c>
      <c r="C26" s="1" t="s">
        <v>60</v>
      </c>
      <c r="D26" s="2">
        <v>45979</v>
      </c>
      <c r="E26" s="15">
        <f t="shared" si="0"/>
        <v>45979</v>
      </c>
      <c r="F26" s="20">
        <v>381746342.47000003</v>
      </c>
      <c r="G26" s="20">
        <v>231917237.66999999</v>
      </c>
      <c r="H26" s="20">
        <v>366916077.20999998</v>
      </c>
      <c r="I26" s="20"/>
      <c r="J26" s="20">
        <v>7382224715.1099997</v>
      </c>
      <c r="K26" s="20">
        <v>420928962.89999998</v>
      </c>
      <c r="L26" s="20"/>
      <c r="M26" s="20">
        <v>0</v>
      </c>
      <c r="N26" s="20">
        <v>475000000</v>
      </c>
      <c r="O26" s="20">
        <v>0</v>
      </c>
      <c r="P26" s="20"/>
      <c r="Q26" s="20"/>
      <c r="R26" s="20"/>
      <c r="S26" s="20"/>
      <c r="T26" s="20"/>
      <c r="U26" s="20"/>
      <c r="V26" s="20"/>
      <c r="W26" s="20"/>
      <c r="X26" s="20">
        <v>1787776584.51</v>
      </c>
      <c r="Y26" s="20">
        <v>0</v>
      </c>
      <c r="Z26" s="20">
        <v>6818110550.2799997</v>
      </c>
      <c r="AA26" s="20">
        <v>273497072.37</v>
      </c>
      <c r="AB26" s="20">
        <v>189268976.38</v>
      </c>
      <c r="AC26" s="20">
        <v>70331050.090000004</v>
      </c>
      <c r="AD26" s="20">
        <v>2626266407.04</v>
      </c>
      <c r="AE26" s="20">
        <v>188648821.61000001</v>
      </c>
      <c r="AF26" s="20"/>
      <c r="AG26" s="20"/>
      <c r="AH26" s="20"/>
      <c r="AI26" s="20"/>
      <c r="AJ26" s="20">
        <v>201557983.88999999</v>
      </c>
      <c r="AK26" s="20">
        <v>28633156.539999999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56608306.200000003</v>
      </c>
      <c r="AW26" s="20">
        <v>6581879.3899999997</v>
      </c>
      <c r="AX26" s="20">
        <v>34887832.950000003</v>
      </c>
      <c r="AY26" s="20">
        <v>30112093.879999999</v>
      </c>
      <c r="AZ26" s="20">
        <v>196334298.28</v>
      </c>
      <c r="BA26" s="20"/>
      <c r="BB26" s="20">
        <v>111501023.98999999</v>
      </c>
      <c r="BC26" s="20">
        <v>101296121.34</v>
      </c>
      <c r="BD26" s="20"/>
      <c r="BE26" s="20"/>
      <c r="BF26" s="20"/>
      <c r="BG26" s="20"/>
      <c r="BH26" s="20"/>
      <c r="BI26" s="20"/>
      <c r="BJ26" s="20">
        <v>2899312167.6799998</v>
      </c>
      <c r="BK26" s="20">
        <v>413108958.5</v>
      </c>
      <c r="BL26" s="20">
        <v>10451340.66</v>
      </c>
      <c r="BM26" s="20"/>
      <c r="BN26" s="20">
        <v>25551935.239999998</v>
      </c>
      <c r="BO26" s="20"/>
      <c r="BP26" s="20"/>
      <c r="BQ26" s="20"/>
      <c r="BR26" s="20"/>
      <c r="BS26" s="20"/>
      <c r="BT26" s="20">
        <v>481826106.12</v>
      </c>
      <c r="BU26" s="20">
        <v>453109606.06999999</v>
      </c>
      <c r="BV26" s="20">
        <v>59180561.880000003</v>
      </c>
      <c r="BW26" s="20">
        <v>819214.39</v>
      </c>
      <c r="BX26" s="20"/>
      <c r="BY26" s="20"/>
      <c r="BZ26" s="20">
        <v>364819436.13</v>
      </c>
      <c r="CA26" s="20">
        <v>364103200</v>
      </c>
      <c r="CB26" s="20">
        <v>33768843.399999999</v>
      </c>
      <c r="CC26" s="20">
        <v>8350195.9800000004</v>
      </c>
      <c r="CD26" s="20">
        <v>975598223.42999995</v>
      </c>
      <c r="CE26" s="20">
        <v>826382216.44000006</v>
      </c>
      <c r="CF26" s="20">
        <v>1923713944.25</v>
      </c>
      <c r="CG26" s="20">
        <v>103277239.62</v>
      </c>
      <c r="CH26" s="19">
        <v>354.42430000000002</v>
      </c>
      <c r="CI26" s="19">
        <v>264.81830000000002</v>
      </c>
    </row>
    <row r="27" spans="1:87" ht="14.4" customHeight="1" x14ac:dyDescent="0.3">
      <c r="A27" s="4"/>
      <c r="B27" s="2">
        <v>45979</v>
      </c>
      <c r="C27" s="1" t="s">
        <v>60</v>
      </c>
      <c r="D27" s="2">
        <v>45980</v>
      </c>
      <c r="E27" s="15">
        <f t="shared" si="0"/>
        <v>45980</v>
      </c>
      <c r="F27" s="20">
        <v>371985668.36000001</v>
      </c>
      <c r="G27" s="20">
        <v>217506000.06</v>
      </c>
      <c r="H27" s="20">
        <v>616330472.97000003</v>
      </c>
      <c r="I27" s="20"/>
      <c r="J27" s="20">
        <v>7534057666.0100002</v>
      </c>
      <c r="K27" s="20">
        <v>419887913.80000001</v>
      </c>
      <c r="L27" s="20"/>
      <c r="M27" s="20">
        <v>0</v>
      </c>
      <c r="N27" s="20"/>
      <c r="O27" s="20">
        <v>0</v>
      </c>
      <c r="P27" s="20"/>
      <c r="Q27" s="20"/>
      <c r="R27" s="20"/>
      <c r="S27" s="20"/>
      <c r="T27" s="20"/>
      <c r="U27" s="20"/>
      <c r="V27" s="20"/>
      <c r="W27" s="20"/>
      <c r="X27" s="20">
        <v>1787776584.51</v>
      </c>
      <c r="Y27" s="20">
        <v>0</v>
      </c>
      <c r="Z27" s="20">
        <v>6734597222.8299999</v>
      </c>
      <c r="AA27" s="20">
        <v>259110263.06</v>
      </c>
      <c r="AB27" s="20">
        <v>189081975.13999999</v>
      </c>
      <c r="AC27" s="20">
        <v>70096147.790000007</v>
      </c>
      <c r="AD27" s="20">
        <v>2607821846.1799998</v>
      </c>
      <c r="AE27" s="20">
        <v>191762648.72</v>
      </c>
      <c r="AF27" s="20"/>
      <c r="AG27" s="20"/>
      <c r="AH27" s="20"/>
      <c r="AI27" s="20"/>
      <c r="AJ27" s="20">
        <v>201574907.84</v>
      </c>
      <c r="AK27" s="20">
        <v>28538253.670000002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59374067.210000001</v>
      </c>
      <c r="AW27" s="20">
        <v>6584564.6100000003</v>
      </c>
      <c r="AX27" s="20">
        <v>29610065.68</v>
      </c>
      <c r="AY27" s="20">
        <v>23941935.640000001</v>
      </c>
      <c r="AZ27" s="20">
        <v>365904842.38</v>
      </c>
      <c r="BA27" s="20">
        <v>146272217.38</v>
      </c>
      <c r="BB27" s="20">
        <v>84458043.290000007</v>
      </c>
      <c r="BC27" s="20">
        <v>76008871.25</v>
      </c>
      <c r="BD27" s="20"/>
      <c r="BE27" s="20"/>
      <c r="BF27" s="20"/>
      <c r="BG27" s="20"/>
      <c r="BH27" s="20"/>
      <c r="BI27" s="20"/>
      <c r="BJ27" s="20">
        <v>3019081048.8800001</v>
      </c>
      <c r="BK27" s="20">
        <v>530703134.35000002</v>
      </c>
      <c r="BL27" s="20">
        <v>10562833.48</v>
      </c>
      <c r="BM27" s="20"/>
      <c r="BN27" s="20">
        <v>26550879.510000002</v>
      </c>
      <c r="BO27" s="20"/>
      <c r="BP27" s="20"/>
      <c r="BQ27" s="20"/>
      <c r="BR27" s="20"/>
      <c r="BS27" s="20"/>
      <c r="BT27" s="20">
        <v>580087601.44000006</v>
      </c>
      <c r="BU27" s="20">
        <v>552961993.41999996</v>
      </c>
      <c r="BV27" s="20">
        <v>59281680.909999996</v>
      </c>
      <c r="BW27" s="20">
        <v>920333.42</v>
      </c>
      <c r="BX27" s="20"/>
      <c r="BY27" s="20"/>
      <c r="BZ27" s="20">
        <v>366017487.66000003</v>
      </c>
      <c r="CA27" s="20">
        <v>365904000</v>
      </c>
      <c r="CB27" s="20">
        <v>111777035.48</v>
      </c>
      <c r="CC27" s="20">
        <v>87415045.810000002</v>
      </c>
      <c r="CD27" s="20">
        <v>1154277518.48</v>
      </c>
      <c r="CE27" s="20">
        <v>1007201372.65</v>
      </c>
      <c r="CF27" s="20">
        <v>1864803530.4000001</v>
      </c>
      <c r="CG27" s="20">
        <v>132675783.59</v>
      </c>
      <c r="CH27" s="19">
        <v>361.14249999999998</v>
      </c>
      <c r="CI27" s="19">
        <v>195.29580000000001</v>
      </c>
    </row>
    <row r="28" spans="1:87" ht="14.4" customHeight="1" x14ac:dyDescent="0.3">
      <c r="A28" s="4"/>
      <c r="B28" s="2">
        <v>45980</v>
      </c>
      <c r="C28" s="1" t="s">
        <v>60</v>
      </c>
      <c r="D28" s="2">
        <v>45981</v>
      </c>
      <c r="E28" s="15">
        <f t="shared" si="0"/>
        <v>45981</v>
      </c>
      <c r="F28" s="20">
        <v>357772278.47000003</v>
      </c>
      <c r="G28" s="20">
        <v>186019438.16999999</v>
      </c>
      <c r="H28" s="20">
        <v>835534434.24000001</v>
      </c>
      <c r="I28" s="20"/>
      <c r="J28" s="20">
        <v>7458302176.0100002</v>
      </c>
      <c r="K28" s="20">
        <v>419996866.80000001</v>
      </c>
      <c r="L28" s="20"/>
      <c r="M28" s="20">
        <v>0</v>
      </c>
      <c r="N28" s="20"/>
      <c r="O28" s="20">
        <v>0</v>
      </c>
      <c r="P28" s="20"/>
      <c r="Q28" s="20"/>
      <c r="R28" s="20"/>
      <c r="S28" s="20"/>
      <c r="T28" s="20"/>
      <c r="U28" s="20"/>
      <c r="V28" s="20"/>
      <c r="W28" s="20"/>
      <c r="X28" s="20">
        <v>1787776584.51</v>
      </c>
      <c r="Y28" s="20">
        <v>0</v>
      </c>
      <c r="Z28" s="20">
        <v>6863832304.21</v>
      </c>
      <c r="AA28" s="20">
        <v>227648821.77000001</v>
      </c>
      <c r="AB28" s="20">
        <v>189131310.78999999</v>
      </c>
      <c r="AC28" s="20">
        <v>70124845.939999998</v>
      </c>
      <c r="AD28" s="20">
        <v>2623623807.29</v>
      </c>
      <c r="AE28" s="20">
        <v>193081190.97999999</v>
      </c>
      <c r="AF28" s="20"/>
      <c r="AG28" s="20"/>
      <c r="AH28" s="20"/>
      <c r="AI28" s="20"/>
      <c r="AJ28" s="20">
        <v>202438731.49000001</v>
      </c>
      <c r="AK28" s="20">
        <v>28542947.550000001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59513680.909999996</v>
      </c>
      <c r="AW28" s="20">
        <v>6588407.75</v>
      </c>
      <c r="AX28" s="20">
        <v>29095616.82</v>
      </c>
      <c r="AY28" s="20">
        <v>23940884.219999999</v>
      </c>
      <c r="AZ28" s="20">
        <v>370919424.55000001</v>
      </c>
      <c r="BA28" s="20">
        <v>29218649.920000002</v>
      </c>
      <c r="BB28" s="20">
        <v>63348454.060000002</v>
      </c>
      <c r="BC28" s="20">
        <v>52536164.840000004</v>
      </c>
      <c r="BD28" s="20"/>
      <c r="BE28" s="20"/>
      <c r="BF28" s="20"/>
      <c r="BG28" s="20"/>
      <c r="BH28" s="20"/>
      <c r="BI28" s="20"/>
      <c r="BJ28" s="20">
        <v>3019020837.4000001</v>
      </c>
      <c r="BK28" s="20">
        <v>391524038.08999997</v>
      </c>
      <c r="BL28" s="20">
        <v>10653316.869999999</v>
      </c>
      <c r="BM28" s="20"/>
      <c r="BN28" s="20">
        <v>26459173.280000001</v>
      </c>
      <c r="BO28" s="20"/>
      <c r="BP28" s="20"/>
      <c r="BQ28" s="20"/>
      <c r="BR28" s="20"/>
      <c r="BS28" s="20"/>
      <c r="BT28" s="20">
        <v>408735361.74000001</v>
      </c>
      <c r="BU28" s="20">
        <v>387899476.25</v>
      </c>
      <c r="BV28" s="20">
        <v>64275144.600000001</v>
      </c>
      <c r="BW28" s="20">
        <v>920889.11</v>
      </c>
      <c r="BX28" s="20"/>
      <c r="BY28" s="20"/>
      <c r="BZ28" s="20">
        <v>511750800.08999997</v>
      </c>
      <c r="CA28" s="20">
        <v>511680468.60000002</v>
      </c>
      <c r="CB28" s="20">
        <v>26564981.23</v>
      </c>
      <c r="CC28" s="20">
        <v>2366874.7599999998</v>
      </c>
      <c r="CD28" s="20">
        <v>1048438777.8099999</v>
      </c>
      <c r="CE28" s="20">
        <v>902867708.72000003</v>
      </c>
      <c r="CF28" s="20">
        <v>1970582059.5899999</v>
      </c>
      <c r="CG28" s="20">
        <v>97881009.519999996</v>
      </c>
      <c r="CH28" s="19">
        <v>348.315</v>
      </c>
      <c r="CI28" s="19">
        <v>232.5771</v>
      </c>
    </row>
    <row r="29" spans="1:87" ht="14.4" customHeight="1" x14ac:dyDescent="0.3">
      <c r="A29" s="4"/>
      <c r="B29" s="2">
        <v>45981</v>
      </c>
      <c r="C29" s="1" t="s">
        <v>60</v>
      </c>
      <c r="D29" s="2">
        <v>45982</v>
      </c>
      <c r="E29" s="15">
        <f t="shared" si="0"/>
        <v>45982</v>
      </c>
      <c r="F29" s="20">
        <v>339918487.50999999</v>
      </c>
      <c r="G29" s="20">
        <v>187110577.71000001</v>
      </c>
      <c r="H29" s="20">
        <v>758220686.19000006</v>
      </c>
      <c r="I29" s="20"/>
      <c r="J29" s="20">
        <v>7558757287.9099998</v>
      </c>
      <c r="K29" s="20">
        <v>397764403.19999999</v>
      </c>
      <c r="L29" s="20"/>
      <c r="M29" s="20">
        <v>0</v>
      </c>
      <c r="N29" s="20"/>
      <c r="O29" s="20">
        <v>0</v>
      </c>
      <c r="P29" s="20"/>
      <c r="Q29" s="20"/>
      <c r="R29" s="20"/>
      <c r="S29" s="20"/>
      <c r="T29" s="20"/>
      <c r="U29" s="20"/>
      <c r="V29" s="20"/>
      <c r="W29" s="20"/>
      <c r="X29" s="20">
        <v>1787776584.51</v>
      </c>
      <c r="Y29" s="20">
        <v>0</v>
      </c>
      <c r="Z29" s="20">
        <v>6869119877.1000004</v>
      </c>
      <c r="AA29" s="20">
        <v>209168252.91</v>
      </c>
      <c r="AB29" s="20">
        <v>188253265.65000001</v>
      </c>
      <c r="AC29" s="20">
        <v>70026796.680000007</v>
      </c>
      <c r="AD29" s="20">
        <v>2642775267.1999998</v>
      </c>
      <c r="AE29" s="20">
        <v>190261975.56999999</v>
      </c>
      <c r="AF29" s="20"/>
      <c r="AG29" s="20"/>
      <c r="AH29" s="20"/>
      <c r="AI29" s="20"/>
      <c r="AJ29" s="20">
        <v>242754343.96000001</v>
      </c>
      <c r="AK29" s="20">
        <v>76447829.140000001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50045841.039999999</v>
      </c>
      <c r="AW29" s="20">
        <v>6588485.2999999998</v>
      </c>
      <c r="AX29" s="20">
        <v>28638793.379999999</v>
      </c>
      <c r="AY29" s="20">
        <v>22862038.789999999</v>
      </c>
      <c r="AZ29" s="20">
        <v>380183431.00999999</v>
      </c>
      <c r="BA29" s="20">
        <v>63012127.07</v>
      </c>
      <c r="BB29" s="20">
        <v>81706040.959999993</v>
      </c>
      <c r="BC29" s="20">
        <v>71302664.549999997</v>
      </c>
      <c r="BD29" s="20"/>
      <c r="BE29" s="20"/>
      <c r="BF29" s="20"/>
      <c r="BG29" s="20"/>
      <c r="BH29" s="20"/>
      <c r="BI29" s="20"/>
      <c r="BJ29" s="20">
        <v>3094227582.5599999</v>
      </c>
      <c r="BK29" s="20">
        <v>487487013.16000003</v>
      </c>
      <c r="BL29" s="20">
        <v>10444122.02</v>
      </c>
      <c r="BM29" s="20"/>
      <c r="BN29" s="20">
        <v>26604010.32</v>
      </c>
      <c r="BO29" s="20"/>
      <c r="BP29" s="20"/>
      <c r="BQ29" s="20"/>
      <c r="BR29" s="20"/>
      <c r="BS29" s="20"/>
      <c r="BT29" s="20">
        <v>598963695.52999997</v>
      </c>
      <c r="BU29" s="20">
        <v>579036731.84000003</v>
      </c>
      <c r="BV29" s="20">
        <v>64047422.829999998</v>
      </c>
      <c r="BW29" s="20">
        <v>416228.34</v>
      </c>
      <c r="BX29" s="20"/>
      <c r="BY29" s="20"/>
      <c r="BZ29" s="20">
        <v>416166891.87</v>
      </c>
      <c r="CA29" s="20">
        <v>415771602.60000002</v>
      </c>
      <c r="CB29" s="20">
        <v>29985118.18</v>
      </c>
      <c r="CC29" s="20">
        <v>2731657.41</v>
      </c>
      <c r="CD29" s="20">
        <v>1146211260.75</v>
      </c>
      <c r="CE29" s="20">
        <v>997956220.19000006</v>
      </c>
      <c r="CF29" s="20">
        <v>1948016321.8099999</v>
      </c>
      <c r="CG29" s="20">
        <v>121871753.29000001</v>
      </c>
      <c r="CH29" s="19">
        <v>352.62130000000002</v>
      </c>
      <c r="CI29" s="19">
        <v>171.62979999999999</v>
      </c>
    </row>
    <row r="30" spans="1:87" ht="14.4" customHeight="1" x14ac:dyDescent="0.3">
      <c r="A30" s="4"/>
      <c r="B30" s="2">
        <v>45982</v>
      </c>
      <c r="C30" s="1" t="s">
        <v>60</v>
      </c>
      <c r="D30" s="2">
        <v>45983</v>
      </c>
      <c r="E30" s="15">
        <f t="shared" si="0"/>
        <v>45983</v>
      </c>
      <c r="F30" s="20">
        <v>330905865.94</v>
      </c>
      <c r="G30" s="20">
        <v>185940674.63999999</v>
      </c>
      <c r="H30" s="20">
        <v>776087568.88999999</v>
      </c>
      <c r="I30" s="20"/>
      <c r="J30" s="20">
        <v>7669324698.9099998</v>
      </c>
      <c r="K30" s="20">
        <v>384020814.19999999</v>
      </c>
      <c r="L30" s="20"/>
      <c r="M30" s="20">
        <v>0</v>
      </c>
      <c r="N30" s="20"/>
      <c r="O30" s="20">
        <v>0</v>
      </c>
      <c r="P30" s="20"/>
      <c r="Q30" s="20"/>
      <c r="R30" s="20"/>
      <c r="S30" s="20"/>
      <c r="T30" s="20"/>
      <c r="U30" s="20"/>
      <c r="V30" s="20"/>
      <c r="W30" s="20"/>
      <c r="X30" s="20">
        <v>1787776584.51</v>
      </c>
      <c r="Y30" s="20">
        <v>0</v>
      </c>
      <c r="Z30" s="20">
        <v>6988541549.2299995</v>
      </c>
      <c r="AA30" s="20">
        <v>208029842.24000001</v>
      </c>
      <c r="AB30" s="20">
        <v>186753261.78</v>
      </c>
      <c r="AC30" s="20">
        <v>67284433.920000002</v>
      </c>
      <c r="AD30" s="20">
        <v>2613355035.6300001</v>
      </c>
      <c r="AE30" s="20">
        <v>174031281.80000001</v>
      </c>
      <c r="AF30" s="20"/>
      <c r="AG30" s="20"/>
      <c r="AH30" s="20">
        <v>2113.3000000000002</v>
      </c>
      <c r="AI30" s="20"/>
      <c r="AJ30" s="20">
        <v>190975653.28999999</v>
      </c>
      <c r="AK30" s="20">
        <v>27159833.75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49826063.810000002</v>
      </c>
      <c r="AW30" s="20">
        <v>6596364.75</v>
      </c>
      <c r="AX30" s="20">
        <v>46008797.32</v>
      </c>
      <c r="AY30" s="20">
        <v>38529977.450000003</v>
      </c>
      <c r="AZ30" s="20">
        <v>554250938.86000001</v>
      </c>
      <c r="BA30" s="20"/>
      <c r="BB30" s="20">
        <v>238615275.27000001</v>
      </c>
      <c r="BC30" s="20">
        <v>227322579.69</v>
      </c>
      <c r="BD30" s="20"/>
      <c r="BE30" s="20"/>
      <c r="BF30" s="20"/>
      <c r="BG30" s="20"/>
      <c r="BH30" s="20"/>
      <c r="BI30" s="20"/>
      <c r="BJ30" s="20">
        <v>3351279156.8499999</v>
      </c>
      <c r="BK30" s="20">
        <v>527890985.64999998</v>
      </c>
      <c r="BL30" s="20">
        <v>10102971.18</v>
      </c>
      <c r="BM30" s="20"/>
      <c r="BN30" s="20">
        <v>26952194.68</v>
      </c>
      <c r="BO30" s="20"/>
      <c r="BP30" s="20"/>
      <c r="BQ30" s="20"/>
      <c r="BR30" s="20"/>
      <c r="BS30" s="20"/>
      <c r="BT30" s="20">
        <v>533426140.13</v>
      </c>
      <c r="BU30" s="20">
        <v>484709349.11000001</v>
      </c>
      <c r="BV30" s="20">
        <v>64048017.079999998</v>
      </c>
      <c r="BW30" s="20">
        <v>416822.59</v>
      </c>
      <c r="BX30" s="20"/>
      <c r="BY30" s="20"/>
      <c r="BZ30" s="20">
        <v>568078303.79999995</v>
      </c>
      <c r="CA30" s="20">
        <v>568074113.89999998</v>
      </c>
      <c r="CB30" s="20">
        <v>28223958.780000001</v>
      </c>
      <c r="CC30" s="20">
        <v>2414649.9</v>
      </c>
      <c r="CD30" s="20">
        <v>1230831585.6500001</v>
      </c>
      <c r="CE30" s="20">
        <v>1055614935.5</v>
      </c>
      <c r="CF30" s="20">
        <v>2120447571.2</v>
      </c>
      <c r="CG30" s="20">
        <v>131972746.41</v>
      </c>
      <c r="CH30" s="19">
        <v>329.57859999999999</v>
      </c>
      <c r="CI30" s="19">
        <v>157.6309</v>
      </c>
    </row>
    <row r="31" spans="1:87" ht="14.4" customHeight="1" x14ac:dyDescent="0.3">
      <c r="A31" s="4"/>
      <c r="B31" s="2">
        <v>45985</v>
      </c>
      <c r="C31" s="1" t="s">
        <v>60</v>
      </c>
      <c r="D31" s="2">
        <v>45986</v>
      </c>
      <c r="E31" s="15">
        <f t="shared" si="0"/>
        <v>45986</v>
      </c>
      <c r="F31" s="20">
        <v>353215297.22000003</v>
      </c>
      <c r="G31" s="20">
        <v>182298768.91999999</v>
      </c>
      <c r="H31" s="20">
        <v>330091435.23000002</v>
      </c>
      <c r="I31" s="20"/>
      <c r="J31" s="20">
        <v>7906490901.1099997</v>
      </c>
      <c r="K31" s="20">
        <v>385382436.39999998</v>
      </c>
      <c r="L31" s="20"/>
      <c r="M31" s="20">
        <v>0</v>
      </c>
      <c r="N31" s="20"/>
      <c r="O31" s="20">
        <v>0</v>
      </c>
      <c r="P31" s="20"/>
      <c r="Q31" s="20"/>
      <c r="R31" s="20"/>
      <c r="S31" s="20"/>
      <c r="T31" s="20"/>
      <c r="U31" s="20"/>
      <c r="V31" s="20"/>
      <c r="W31" s="20"/>
      <c r="X31" s="20">
        <v>1787776584.51</v>
      </c>
      <c r="Y31" s="20">
        <v>0</v>
      </c>
      <c r="Z31" s="20">
        <v>6802021049.0500002</v>
      </c>
      <c r="AA31" s="20">
        <v>204446781.72</v>
      </c>
      <c r="AB31" s="20">
        <v>187095839.65000001</v>
      </c>
      <c r="AC31" s="20">
        <v>67985874.090000004</v>
      </c>
      <c r="AD31" s="20">
        <v>2568190093.1599998</v>
      </c>
      <c r="AE31" s="20">
        <v>184141892.71000001</v>
      </c>
      <c r="AF31" s="20"/>
      <c r="AG31" s="20"/>
      <c r="AH31" s="20"/>
      <c r="AI31" s="20"/>
      <c r="AJ31" s="20">
        <v>212116052.75</v>
      </c>
      <c r="AK31" s="20">
        <v>36030726.100000001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54706338.799999997</v>
      </c>
      <c r="AW31" s="20">
        <v>8086905.2199999997</v>
      </c>
      <c r="AX31" s="20">
        <v>31299578.989999998</v>
      </c>
      <c r="AY31" s="20">
        <v>22872998.73</v>
      </c>
      <c r="AZ31" s="20">
        <v>380425852.61000001</v>
      </c>
      <c r="BA31" s="20">
        <v>14611350</v>
      </c>
      <c r="BB31" s="20">
        <v>42203400.789999999</v>
      </c>
      <c r="BC31" s="20">
        <v>29977122.530000001</v>
      </c>
      <c r="BD31" s="20"/>
      <c r="BE31" s="20"/>
      <c r="BF31" s="20"/>
      <c r="BG31" s="20"/>
      <c r="BH31" s="20"/>
      <c r="BI31" s="20"/>
      <c r="BJ31" s="20">
        <v>2947785659.7399998</v>
      </c>
      <c r="BK31" s="20">
        <v>351145869.06999999</v>
      </c>
      <c r="BL31" s="20">
        <v>11053202.09</v>
      </c>
      <c r="BM31" s="20"/>
      <c r="BN31" s="20">
        <v>31372221.859999999</v>
      </c>
      <c r="BO31" s="20"/>
      <c r="BP31" s="20"/>
      <c r="BQ31" s="20"/>
      <c r="BR31" s="20"/>
      <c r="BS31" s="20"/>
      <c r="BT31" s="20">
        <v>393875014.44</v>
      </c>
      <c r="BU31" s="20">
        <v>362078009.14999998</v>
      </c>
      <c r="BV31" s="20">
        <v>63257400.060000002</v>
      </c>
      <c r="BW31" s="20">
        <v>417933</v>
      </c>
      <c r="BX31" s="20"/>
      <c r="BY31" s="20"/>
      <c r="BZ31" s="20">
        <v>415655922.17000002</v>
      </c>
      <c r="CA31" s="20">
        <v>415616704.19</v>
      </c>
      <c r="CB31" s="20">
        <v>32257438.190000001</v>
      </c>
      <c r="CC31" s="20">
        <v>6252939.0800000001</v>
      </c>
      <c r="CD31" s="20">
        <v>947471198.80999994</v>
      </c>
      <c r="CE31" s="20">
        <v>784365585.41999996</v>
      </c>
      <c r="CF31" s="20">
        <v>2000314460.9300001</v>
      </c>
      <c r="CG31" s="20">
        <v>87786467.269999996</v>
      </c>
      <c r="CH31" s="19">
        <v>340.04759999999999</v>
      </c>
      <c r="CI31" s="19">
        <v>232.89099999999999</v>
      </c>
    </row>
    <row r="32" spans="1:87" ht="14.4" customHeight="1" x14ac:dyDescent="0.3">
      <c r="A32" s="4"/>
      <c r="B32" s="2">
        <v>45986</v>
      </c>
      <c r="C32" s="1" t="s">
        <v>60</v>
      </c>
      <c r="D32" s="2">
        <v>45987</v>
      </c>
      <c r="E32" s="15">
        <f t="shared" si="0"/>
        <v>45987</v>
      </c>
      <c r="F32" s="20">
        <v>386425652.19</v>
      </c>
      <c r="G32" s="20">
        <v>195032749.88999999</v>
      </c>
      <c r="H32" s="20">
        <v>725565890.07000005</v>
      </c>
      <c r="I32" s="20"/>
      <c r="J32" s="20">
        <v>7620091798.1099997</v>
      </c>
      <c r="K32" s="20">
        <v>386865333.39999998</v>
      </c>
      <c r="L32" s="20"/>
      <c r="M32" s="20">
        <v>0</v>
      </c>
      <c r="N32" s="20">
        <v>366000000</v>
      </c>
      <c r="O32" s="20">
        <v>0</v>
      </c>
      <c r="P32" s="20"/>
      <c r="Q32" s="20"/>
      <c r="R32" s="20"/>
      <c r="S32" s="20"/>
      <c r="T32" s="20"/>
      <c r="U32" s="20"/>
      <c r="V32" s="20"/>
      <c r="W32" s="20"/>
      <c r="X32" s="20">
        <v>1787776584.51</v>
      </c>
      <c r="Y32" s="20">
        <v>0</v>
      </c>
      <c r="Z32" s="20">
        <v>7310306755.8599997</v>
      </c>
      <c r="AA32" s="20">
        <v>217235311.09</v>
      </c>
      <c r="AB32" s="20">
        <v>185025944.41</v>
      </c>
      <c r="AC32" s="20">
        <v>69080396.079999998</v>
      </c>
      <c r="AD32" s="20">
        <v>2777669629.6399999</v>
      </c>
      <c r="AE32" s="20">
        <v>181787611.06</v>
      </c>
      <c r="AF32" s="20"/>
      <c r="AG32" s="20"/>
      <c r="AH32" s="20"/>
      <c r="AI32" s="20"/>
      <c r="AJ32" s="20">
        <v>219543719.19999999</v>
      </c>
      <c r="AK32" s="20">
        <v>38411430.700000003</v>
      </c>
      <c r="AL32" s="20"/>
      <c r="AM32" s="20"/>
      <c r="AN32" s="20"/>
      <c r="AO32" s="20"/>
      <c r="AP32" s="20"/>
      <c r="AQ32" s="20"/>
      <c r="AR32" s="20"/>
      <c r="AS32" s="20"/>
      <c r="AT32" s="20">
        <v>901337.21</v>
      </c>
      <c r="AU32" s="20"/>
      <c r="AV32" s="20">
        <v>53730369.770000003</v>
      </c>
      <c r="AW32" s="20">
        <v>7850494.0899999999</v>
      </c>
      <c r="AX32" s="20">
        <v>34286262.439999998</v>
      </c>
      <c r="AY32" s="20">
        <v>23342787.390000001</v>
      </c>
      <c r="AZ32" s="20">
        <v>367158514.81999999</v>
      </c>
      <c r="BA32" s="20">
        <v>48917700</v>
      </c>
      <c r="BB32" s="20">
        <v>85793208.540000007</v>
      </c>
      <c r="BC32" s="20">
        <v>74981843.159999996</v>
      </c>
      <c r="BD32" s="20"/>
      <c r="BE32" s="20"/>
      <c r="BF32" s="20"/>
      <c r="BG32" s="20"/>
      <c r="BH32" s="20"/>
      <c r="BI32" s="20"/>
      <c r="BJ32" s="20">
        <v>3184355449.3000002</v>
      </c>
      <c r="BK32" s="20">
        <v>431780325.64999998</v>
      </c>
      <c r="BL32" s="20">
        <v>11070309.9</v>
      </c>
      <c r="BM32" s="20"/>
      <c r="BN32" s="20">
        <v>25025443.170000002</v>
      </c>
      <c r="BO32" s="20"/>
      <c r="BP32" s="20"/>
      <c r="BQ32" s="20"/>
      <c r="BR32" s="20"/>
      <c r="BS32" s="20"/>
      <c r="BT32" s="20">
        <v>558943254.12</v>
      </c>
      <c r="BU32" s="20">
        <v>534086726.31</v>
      </c>
      <c r="BV32" s="20">
        <v>63258429.390000001</v>
      </c>
      <c r="BW32" s="20">
        <v>418962.33</v>
      </c>
      <c r="BX32" s="20"/>
      <c r="BY32" s="20"/>
      <c r="BZ32" s="20">
        <v>423861545.42000002</v>
      </c>
      <c r="CA32" s="20">
        <v>423840155.42000002</v>
      </c>
      <c r="CB32" s="20">
        <v>28195957.68</v>
      </c>
      <c r="CC32" s="20">
        <v>2920937.87</v>
      </c>
      <c r="CD32" s="20">
        <v>1110354939.6800001</v>
      </c>
      <c r="CE32" s="20">
        <v>961266781.92999995</v>
      </c>
      <c r="CF32" s="20">
        <v>2074000509.6199999</v>
      </c>
      <c r="CG32" s="20">
        <v>107945081.41</v>
      </c>
      <c r="CH32" s="19">
        <v>352.47370000000001</v>
      </c>
      <c r="CI32" s="19">
        <v>201.24610000000001</v>
      </c>
    </row>
    <row r="33" spans="1:87" ht="14.4" customHeight="1" x14ac:dyDescent="0.3">
      <c r="A33" s="4"/>
      <c r="B33" s="2">
        <v>45987</v>
      </c>
      <c r="C33" s="1" t="s">
        <v>60</v>
      </c>
      <c r="D33" s="2">
        <v>45988</v>
      </c>
      <c r="E33" s="15">
        <f t="shared" si="0"/>
        <v>45988</v>
      </c>
      <c r="F33" s="20">
        <v>362696320.68000001</v>
      </c>
      <c r="G33" s="20">
        <v>193036747.38</v>
      </c>
      <c r="H33" s="20">
        <v>587276151.35000002</v>
      </c>
      <c r="I33" s="20"/>
      <c r="J33" s="20">
        <v>7620343116.9099998</v>
      </c>
      <c r="K33" s="20">
        <v>387116652.19999999</v>
      </c>
      <c r="L33" s="20"/>
      <c r="M33" s="20">
        <v>0</v>
      </c>
      <c r="N33" s="20">
        <v>155000000</v>
      </c>
      <c r="O33" s="20">
        <v>0</v>
      </c>
      <c r="P33" s="20"/>
      <c r="Q33" s="20"/>
      <c r="R33" s="20"/>
      <c r="S33" s="20"/>
      <c r="T33" s="20"/>
      <c r="U33" s="20"/>
      <c r="V33" s="20"/>
      <c r="W33" s="20"/>
      <c r="X33" s="20">
        <v>1787776584.51</v>
      </c>
      <c r="Y33" s="20">
        <v>0</v>
      </c>
      <c r="Z33" s="20">
        <v>6937539004.4300003</v>
      </c>
      <c r="AA33" s="20">
        <v>215255133.38</v>
      </c>
      <c r="AB33" s="20">
        <v>185157355.06</v>
      </c>
      <c r="AC33" s="20">
        <v>69015388.890000001</v>
      </c>
      <c r="AD33" s="20">
        <v>2625634986.5100002</v>
      </c>
      <c r="AE33" s="20">
        <v>176355943.87</v>
      </c>
      <c r="AF33" s="20"/>
      <c r="AG33" s="20"/>
      <c r="AH33" s="20">
        <v>48551.76</v>
      </c>
      <c r="AI33" s="20"/>
      <c r="AJ33" s="20">
        <v>217554651.37</v>
      </c>
      <c r="AK33" s="20">
        <v>39284720.789999999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45956984.75</v>
      </c>
      <c r="AW33" s="20">
        <v>8113068.0800000001</v>
      </c>
      <c r="AX33" s="20">
        <v>31044035.93</v>
      </c>
      <c r="AY33" s="20">
        <v>25937298.93</v>
      </c>
      <c r="AZ33" s="20">
        <v>281563363</v>
      </c>
      <c r="BA33" s="20">
        <v>12237075</v>
      </c>
      <c r="BB33" s="20">
        <v>65165188.060000002</v>
      </c>
      <c r="BC33" s="20">
        <v>55156976.479999997</v>
      </c>
      <c r="BD33" s="20"/>
      <c r="BE33" s="20"/>
      <c r="BF33" s="20"/>
      <c r="BG33" s="20"/>
      <c r="BH33" s="20"/>
      <c r="BI33" s="20"/>
      <c r="BJ33" s="20">
        <v>2910703004.8499999</v>
      </c>
      <c r="BK33" s="20">
        <v>373499560.35000002</v>
      </c>
      <c r="BL33" s="20">
        <v>11165064.75</v>
      </c>
      <c r="BM33" s="20"/>
      <c r="BN33" s="20">
        <v>26092770.420000002</v>
      </c>
      <c r="BO33" s="20"/>
      <c r="BP33" s="20"/>
      <c r="BQ33" s="20"/>
      <c r="BR33" s="20"/>
      <c r="BS33" s="20"/>
      <c r="BT33" s="20">
        <v>513390687.5</v>
      </c>
      <c r="BU33" s="20">
        <v>494155502.43000001</v>
      </c>
      <c r="BV33" s="20">
        <v>29033162.010000002</v>
      </c>
      <c r="BW33" s="20">
        <v>419260.94</v>
      </c>
      <c r="BX33" s="20"/>
      <c r="BY33" s="20"/>
      <c r="BZ33" s="20">
        <v>296177305.66000003</v>
      </c>
      <c r="CA33" s="20">
        <v>296132786.18000001</v>
      </c>
      <c r="CB33" s="20">
        <v>121380259.59</v>
      </c>
      <c r="CC33" s="20">
        <v>96507578.040000007</v>
      </c>
      <c r="CD33" s="20">
        <v>997239249.92999995</v>
      </c>
      <c r="CE33" s="20">
        <v>887215127.59000003</v>
      </c>
      <c r="CF33" s="20">
        <v>1913463754.9200001</v>
      </c>
      <c r="CG33" s="20">
        <v>93374890.090000004</v>
      </c>
      <c r="CH33" s="19">
        <v>362.56439999999998</v>
      </c>
      <c r="CI33" s="19">
        <v>230.52789999999999</v>
      </c>
    </row>
    <row r="34" spans="1:87" ht="14.4" customHeight="1" x14ac:dyDescent="0.3">
      <c r="A34" s="4"/>
      <c r="B34" s="2">
        <v>45988</v>
      </c>
      <c r="C34" s="1" t="s">
        <v>60</v>
      </c>
      <c r="D34" s="2">
        <v>45989</v>
      </c>
      <c r="E34" s="15">
        <f t="shared" si="0"/>
        <v>45989</v>
      </c>
      <c r="F34" s="20">
        <v>380775997.52999997</v>
      </c>
      <c r="G34" s="20">
        <v>196207796.22999999</v>
      </c>
      <c r="H34" s="20">
        <v>770033998.38</v>
      </c>
      <c r="I34" s="20"/>
      <c r="J34" s="20">
        <v>7591515843.5100002</v>
      </c>
      <c r="K34" s="20">
        <v>386856245.80000001</v>
      </c>
      <c r="L34" s="20"/>
      <c r="M34" s="20">
        <v>0</v>
      </c>
      <c r="N34" s="20">
        <v>177000000</v>
      </c>
      <c r="O34" s="20">
        <v>0</v>
      </c>
      <c r="P34" s="20"/>
      <c r="Q34" s="20"/>
      <c r="R34" s="20"/>
      <c r="S34" s="20"/>
      <c r="T34" s="20"/>
      <c r="U34" s="20"/>
      <c r="V34" s="20"/>
      <c r="W34" s="20"/>
      <c r="X34" s="20">
        <v>1787776584.51</v>
      </c>
      <c r="Y34" s="20">
        <v>0</v>
      </c>
      <c r="Z34" s="20">
        <v>7131549254.9099998</v>
      </c>
      <c r="AA34" s="20">
        <v>218372315.03</v>
      </c>
      <c r="AB34" s="20">
        <v>183360768.33000001</v>
      </c>
      <c r="AC34" s="20">
        <v>69163704.099999994</v>
      </c>
      <c r="AD34" s="20">
        <v>2662858024.48</v>
      </c>
      <c r="AE34" s="20">
        <v>174472490.33000001</v>
      </c>
      <c r="AF34" s="20"/>
      <c r="AG34" s="20"/>
      <c r="AH34" s="20"/>
      <c r="AI34" s="20"/>
      <c r="AJ34" s="20">
        <v>212697710.93000001</v>
      </c>
      <c r="AK34" s="20">
        <v>39248284.939999998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45776689.869999997</v>
      </c>
      <c r="AW34" s="20">
        <v>8094020.3899999997</v>
      </c>
      <c r="AX34" s="20">
        <v>27071504.27</v>
      </c>
      <c r="AY34" s="20">
        <v>21635051.190000001</v>
      </c>
      <c r="AZ34" s="20">
        <v>700473605.79999995</v>
      </c>
      <c r="BA34" s="20">
        <v>135333023.09999999</v>
      </c>
      <c r="BB34" s="20">
        <v>70400438.379999995</v>
      </c>
      <c r="BC34" s="20">
        <v>61168243.350000001</v>
      </c>
      <c r="BD34" s="20"/>
      <c r="BE34" s="20"/>
      <c r="BF34" s="20"/>
      <c r="BG34" s="20"/>
      <c r="BH34" s="20"/>
      <c r="BI34" s="20"/>
      <c r="BJ34" s="20">
        <v>3359494657.5500002</v>
      </c>
      <c r="BK34" s="20">
        <v>496255132.79000002</v>
      </c>
      <c r="BL34" s="20">
        <v>10903278.77</v>
      </c>
      <c r="BM34" s="20"/>
      <c r="BN34" s="20">
        <v>26253203.440000001</v>
      </c>
      <c r="BO34" s="20"/>
      <c r="BP34" s="20"/>
      <c r="BQ34" s="20"/>
      <c r="BR34" s="20"/>
      <c r="BS34" s="20"/>
      <c r="BT34" s="20">
        <v>435290308.08999997</v>
      </c>
      <c r="BU34" s="20">
        <v>418420666.67000002</v>
      </c>
      <c r="BV34" s="20">
        <v>27472470.43</v>
      </c>
      <c r="BW34" s="20">
        <v>418244.46</v>
      </c>
      <c r="BX34" s="20"/>
      <c r="BY34" s="20"/>
      <c r="BZ34" s="20">
        <v>716774842.80999994</v>
      </c>
      <c r="CA34" s="20">
        <v>606906353.14999998</v>
      </c>
      <c r="CB34" s="20">
        <v>125591989.5</v>
      </c>
      <c r="CC34" s="20">
        <v>93825815.829999998</v>
      </c>
      <c r="CD34" s="20">
        <v>1342286093.04</v>
      </c>
      <c r="CE34" s="20">
        <v>1119571080.1099999</v>
      </c>
      <c r="CF34" s="20">
        <v>2017208564.51</v>
      </c>
      <c r="CG34" s="20">
        <v>124063783.2</v>
      </c>
      <c r="CH34" s="19">
        <v>353.53550000000001</v>
      </c>
      <c r="CI34" s="19">
        <v>176.0162</v>
      </c>
    </row>
    <row r="35" spans="1:87" ht="14.4" customHeight="1" x14ac:dyDescent="0.3">
      <c r="A35" s="4"/>
      <c r="B35" s="2">
        <v>45989</v>
      </c>
      <c r="C35" s="1" t="s">
        <v>60</v>
      </c>
      <c r="D35" s="2">
        <v>45990</v>
      </c>
      <c r="E35" s="15">
        <f t="shared" si="0"/>
        <v>45990</v>
      </c>
      <c r="F35" s="20">
        <v>387029561.69</v>
      </c>
      <c r="G35" s="20">
        <v>198682637.88999999</v>
      </c>
      <c r="H35" s="20">
        <v>1465373492.1500001</v>
      </c>
      <c r="I35" s="20"/>
      <c r="J35" s="20">
        <v>7591861642.9099998</v>
      </c>
      <c r="K35" s="20">
        <v>403452045.19999999</v>
      </c>
      <c r="L35" s="20"/>
      <c r="M35" s="20">
        <v>0</v>
      </c>
      <c r="N35" s="20"/>
      <c r="O35" s="20">
        <v>0</v>
      </c>
      <c r="P35" s="20"/>
      <c r="Q35" s="20"/>
      <c r="R35" s="20"/>
      <c r="S35" s="20"/>
      <c r="T35" s="20"/>
      <c r="U35" s="20"/>
      <c r="V35" s="20"/>
      <c r="W35" s="20"/>
      <c r="X35" s="20">
        <v>1787776584.51</v>
      </c>
      <c r="Y35" s="20">
        <v>0</v>
      </c>
      <c r="Z35" s="20">
        <v>7656488112.2399998</v>
      </c>
      <c r="AA35" s="20">
        <v>220791665.09</v>
      </c>
      <c r="AB35" s="20">
        <v>188265330.11000001</v>
      </c>
      <c r="AC35" s="20">
        <v>69131286.290000007</v>
      </c>
      <c r="AD35" s="20">
        <v>2895298094.27</v>
      </c>
      <c r="AE35" s="20">
        <v>170887969.72999999</v>
      </c>
      <c r="AF35" s="20"/>
      <c r="AG35" s="20"/>
      <c r="AH35" s="20"/>
      <c r="AI35" s="20"/>
      <c r="AJ35" s="20">
        <v>208201418.03</v>
      </c>
      <c r="AK35" s="20">
        <v>39173028.189999998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41525333.68</v>
      </c>
      <c r="AW35" s="20">
        <v>8073999.3399999999</v>
      </c>
      <c r="AX35" s="20">
        <v>43559195.130000003</v>
      </c>
      <c r="AY35" s="20">
        <v>37611336.590000004</v>
      </c>
      <c r="AZ35" s="20">
        <v>259340410.90000001</v>
      </c>
      <c r="BA35" s="20"/>
      <c r="BB35" s="20">
        <v>110987316.76000001</v>
      </c>
      <c r="BC35" s="20">
        <v>99885465.489999995</v>
      </c>
      <c r="BD35" s="20"/>
      <c r="BE35" s="20"/>
      <c r="BF35" s="20"/>
      <c r="BG35" s="20"/>
      <c r="BH35" s="20"/>
      <c r="BI35" s="20"/>
      <c r="BJ35" s="20">
        <v>3189992053.3699999</v>
      </c>
      <c r="BK35" s="20">
        <v>411682440.01999998</v>
      </c>
      <c r="BL35" s="20">
        <v>10690447.75</v>
      </c>
      <c r="BM35" s="20"/>
      <c r="BN35" s="20">
        <v>27906012.260000002</v>
      </c>
      <c r="BO35" s="20"/>
      <c r="BP35" s="20"/>
      <c r="BQ35" s="20"/>
      <c r="BR35" s="20"/>
      <c r="BS35" s="20"/>
      <c r="BT35" s="20">
        <v>533825346.76999998</v>
      </c>
      <c r="BU35" s="20">
        <v>492079689.37</v>
      </c>
      <c r="BV35" s="20">
        <v>32049278.640000001</v>
      </c>
      <c r="BW35" s="20">
        <v>501211.65</v>
      </c>
      <c r="BX35" s="20"/>
      <c r="BY35" s="20"/>
      <c r="BZ35" s="20">
        <v>406695870</v>
      </c>
      <c r="CA35" s="20">
        <v>406695870</v>
      </c>
      <c r="CB35" s="20">
        <v>33549021.140000001</v>
      </c>
      <c r="CC35" s="20">
        <v>4217903.5999999996</v>
      </c>
      <c r="CD35" s="20">
        <v>1044715976.5599999</v>
      </c>
      <c r="CE35" s="20">
        <v>903494674.62</v>
      </c>
      <c r="CF35" s="20">
        <v>2145276076.8099999</v>
      </c>
      <c r="CG35" s="20">
        <v>102920610</v>
      </c>
      <c r="CH35" s="19">
        <v>356.8999</v>
      </c>
      <c r="CI35" s="19">
        <v>214.52619999999999</v>
      </c>
    </row>
    <row r="36" spans="1:87" ht="14.4" customHeight="1" x14ac:dyDescent="0.3">
      <c r="A36" s="4"/>
      <c r="B36" s="2">
        <v>45991</v>
      </c>
      <c r="C36" s="1" t="s">
        <v>61</v>
      </c>
      <c r="D36" s="2"/>
      <c r="E36" s="15" t="str">
        <f t="shared" si="0"/>
        <v>01.12.2025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19">
        <v>342.97030000000001</v>
      </c>
      <c r="CI36" s="19">
        <v>212.3734</v>
      </c>
    </row>
    <row r="59" spans="56:56" x14ac:dyDescent="0.3">
      <c r="BD59" s="20"/>
    </row>
  </sheetData>
  <mergeCells count="45"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</mergeCells>
  <conditionalFormatting sqref="BD59">
    <cfRule type="expression" dxfId="1" priority="2">
      <formula>$C59="1"</formula>
    </cfRule>
  </conditionalFormatting>
  <conditionalFormatting sqref="E15:CI36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Бура Віталіна І.</cp:lastModifiedBy>
  <dcterms:created xsi:type="dcterms:W3CDTF">2022-03-30T12:07:52Z</dcterms:created>
  <dcterms:modified xsi:type="dcterms:W3CDTF">2025-12-11T14:15:06Z</dcterms:modified>
</cp:coreProperties>
</file>