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4\07\"/>
    </mc:Choice>
  </mc:AlternateContent>
  <xr:revisionPtr revIDLastSave="0" documentId="13_ncr:1_{AFDC0D2A-1E06-40F5-BF81-5CC14570094C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Лист1!$A$15:$CI$36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2" i="1" l="1"/>
  <c r="E3" i="1"/>
  <c r="E2" i="1"/>
  <c r="E1" i="1"/>
  <c r="F1" i="1" s="1"/>
  <c r="E36" i="1" l="1"/>
</calcChain>
</file>

<file path=xl/sharedStrings.xml><?xml version="1.0" encoding="utf-8"?>
<sst xmlns="http://schemas.openxmlformats.org/spreadsheetml/2006/main" count="169" uniqueCount="67">
  <si>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</si>
  <si>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</si>
  <si>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</si>
  <si>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</si>
  <si>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</si>
  <si>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</si>
  <si>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</si>
  <si>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</si>
  <si>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</si>
  <si>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</si>
  <si>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</si>
  <si>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</si>
  <si>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</si>
  <si>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</si>
  <si>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</si>
  <si>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</si>
  <si>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</si>
  <si>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</si>
  <si>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</si>
  <si>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</si>
  <si>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</si>
  <si>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</si>
  <si>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</si>
  <si>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</si>
  <si>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</si>
  <si>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</si>
  <si>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</si>
  <si>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</si>
  <si>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</si>
  <si>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</si>
  <si>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</si>
  <si>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</si>
  <si>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</si>
  <si>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</si>
  <si>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</si>
  <si>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</si>
  <si>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</si>
  <si>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</si>
  <si>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</si>
  <si>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</si>
  <si>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</si>
  <si>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</si>
  <si>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</si>
  <si>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</si>
  <si>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</si>
  <si>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</si>
  <si>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</si>
  <si>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</si>
  <si>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</si>
  <si>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</si>
  <si>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</si>
  <si>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</si>
  <si>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</si>
  <si>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</si>
  <si>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</si>
  <si>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</si>
  <si>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</si>
  <si>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</si>
  <si>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</si>
  <si>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</si>
  <si>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</si>
  <si>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</si>
  <si>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</si>
  <si>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</si>
  <si>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</si>
  <si>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</si>
  <si>
    <t>станом на 01.07.2024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</si>
</sst>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6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9" t="s">
        <v>49</v>
      </c>
    </row>
    <row r="4" spans="1:18" x14ac:dyDescent="0.3">
      <c r="A4" t="s">
        <v>50</v>
      </c>
      <c r="B4" s="19" t="s">
        <v>51</v>
      </c>
      <c r="D4" s="19" t="s">
        <v>52</v>
      </c>
      <c r="F4" s="19" t="s">
        <v>53</v>
      </c>
      <c r="G4" s="19" t="s">
        <v>54</v>
      </c>
      <c r="H4" s="20">
        <v>45474</v>
      </c>
      <c r="I4" s="19" t="s">
        <v>55</v>
      </c>
      <c r="J4" s="19" t="s">
        <v>56</v>
      </c>
      <c r="K4" s="19" t="s">
        <v>57</v>
      </c>
      <c r="N4">
        <v>0</v>
      </c>
      <c r="O4">
        <v>2</v>
      </c>
      <c r="P4" s="19" t="s">
        <v>58</v>
      </c>
      <c r="Q4" s="19" t="s">
        <v>59</v>
      </c>
      <c r="R4" s="20">
        <v>45475</v>
      </c>
    </row>
    <row r="5" spans="1:18" x14ac:dyDescent="0.3">
      <c r="A5" t="s">
        <v>62</v>
      </c>
    </row>
    <row r="6" spans="1:18" x14ac:dyDescent="0.3">
      <c r="A6" t="s">
        <v>63</v>
      </c>
      <c r="B6">
        <v>459</v>
      </c>
      <c r="C6" s="20">
        <v>45473</v>
      </c>
      <c r="D6">
        <v>380526</v>
      </c>
      <c r="E6">
        <v>1</v>
      </c>
      <c r="F6">
        <v>1</v>
      </c>
      <c r="G6">
        <v>0</v>
      </c>
      <c r="H6">
        <v>91086000000</v>
      </c>
    </row>
    <row r="7" spans="1:18" x14ac:dyDescent="0.3">
      <c r="A7" t="s">
        <v>64</v>
      </c>
      <c r="B7" s="20">
        <v>45475</v>
      </c>
      <c r="C7">
        <v>0</v>
      </c>
      <c r="D7">
        <v>1</v>
      </c>
      <c r="E7" t="b">
        <v>0</v>
      </c>
    </row>
    <row r="8" spans="1:18" x14ac:dyDescent="0.3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I59"/>
  <sheetViews>
    <sheetView showGridLines="0" tabSelected="1" workbookViewId="0">
      <pane xSplit="5" topLeftCell="F1" activePane="topRight" state="frozen"/>
      <selection activeCell="A5" sqref="A5"/>
      <selection pane="topRight" activeCell="L7" sqref="L7"/>
    </sheetView>
  </sheetViews>
  <sheetFormatPr defaultRowHeight="14.4" x14ac:dyDescent="0.3"/>
  <cols>
    <col min="1" max="1" width="2.6640625" customWidth="1"/>
    <col min="2" max="2" width="3.109375" hidden="1" customWidth="1"/>
    <col min="3" max="3" width="5.33203125" hidden="1" customWidth="1"/>
    <col min="4" max="4" width="4.6640625" hidden="1" customWidth="1"/>
    <col min="5" max="5" width="10.109375" customWidth="1"/>
    <col min="6" max="89" width="13.6640625" customWidth="1"/>
  </cols>
  <sheetData>
    <row r="1" spans="2:87" hidden="1" x14ac:dyDescent="0.3">
      <c r="E1">
        <f>_xlfn.SINGLE(ClDSOutBlOption_ReportDate)</f>
        <v>45474</v>
      </c>
      <c r="F1" t="str">
        <f>MID("00",1,2-LEN(DAY(E1)))&amp;DAY(E1)&amp;"."&amp;MID("00",1,2-LEN(MONTH(E1)))&amp;MONTH(E1)&amp;"."&amp;YEAR(E1)</f>
        <v>01.07.2024</v>
      </c>
      <c r="G1" t="e">
        <v>#NAME?</v>
      </c>
    </row>
    <row r="2" spans="2:87" hidden="1" x14ac:dyDescent="0.3">
      <c r="E2">
        <f>_xlfn.SINGLE(ClDSOutBlOption_ExecDate)</f>
        <v>45475</v>
      </c>
      <c r="F2">
        <f>_xlfn.SINGLE(CLSInSimple_MFO)</f>
        <v>380526</v>
      </c>
    </row>
    <row r="3" spans="2:87" hidden="1" x14ac:dyDescent="0.3">
      <c r="E3" t="e">
        <f>2+ROWS(ClDSOutBlSrcIndexRange)</f>
        <v>#NAME?</v>
      </c>
    </row>
    <row r="4" spans="2:87" hidden="1" x14ac:dyDescent="0.3"/>
    <row r="5" spans="2:87" ht="18" x14ac:dyDescent="0.35">
      <c r="E5" s="4" t="s">
        <v>0</v>
      </c>
    </row>
    <row r="6" spans="2:87" x14ac:dyDescent="0.3">
      <c r="E6" s="3" t="s">
        <v>66</v>
      </c>
    </row>
    <row r="8" spans="2:87" x14ac:dyDescent="0.3">
      <c r="E8" t="s">
        <v>55</v>
      </c>
    </row>
    <row r="9" spans="2:87" x14ac:dyDescent="0.3">
      <c r="E9" s="14" t="s">
        <v>47</v>
      </c>
      <c r="F9" s="15">
        <v>380526</v>
      </c>
    </row>
    <row r="10" spans="2:87" x14ac:dyDescent="0.3">
      <c r="CI10" s="12" t="s">
        <v>46</v>
      </c>
    </row>
    <row r="11" spans="2:87" ht="21" customHeight="1" x14ac:dyDescent="0.3">
      <c r="E11" s="37" t="s">
        <v>1</v>
      </c>
      <c r="F11" s="40" t="s">
        <v>2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2"/>
      <c r="AB11" s="43" t="s">
        <v>3</v>
      </c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5"/>
      <c r="BL11" s="43" t="s">
        <v>4</v>
      </c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5"/>
      <c r="CF11" s="21" t="s">
        <v>5</v>
      </c>
      <c r="CG11" s="22"/>
      <c r="CH11" s="33" t="s">
        <v>48</v>
      </c>
      <c r="CI11" s="34"/>
    </row>
    <row r="12" spans="2:87" ht="96" customHeight="1" x14ac:dyDescent="0.3">
      <c r="E12" s="38"/>
      <c r="F12" s="25" t="s">
        <v>6</v>
      </c>
      <c r="G12" s="25"/>
      <c r="H12" s="26" t="s">
        <v>7</v>
      </c>
      <c r="I12" s="27"/>
      <c r="J12" s="26" t="s">
        <v>8</v>
      </c>
      <c r="K12" s="27"/>
      <c r="L12" s="26" t="s">
        <v>9</v>
      </c>
      <c r="M12" s="27"/>
      <c r="N12" s="31" t="s">
        <v>10</v>
      </c>
      <c r="O12" s="32"/>
      <c r="P12" s="31" t="s">
        <v>11</v>
      </c>
      <c r="Q12" s="32"/>
      <c r="R12" s="31" t="s">
        <v>12</v>
      </c>
      <c r="S12" s="32"/>
      <c r="T12" s="31" t="s">
        <v>13</v>
      </c>
      <c r="U12" s="32"/>
      <c r="V12" s="31" t="s">
        <v>14</v>
      </c>
      <c r="W12" s="32"/>
      <c r="X12" s="26" t="s">
        <v>15</v>
      </c>
      <c r="Y12" s="27"/>
      <c r="Z12" s="31" t="s">
        <v>16</v>
      </c>
      <c r="AA12" s="32"/>
      <c r="AB12" s="31" t="s">
        <v>17</v>
      </c>
      <c r="AC12" s="32"/>
      <c r="AD12" s="31" t="s">
        <v>18</v>
      </c>
      <c r="AE12" s="32"/>
      <c r="AF12" s="31" t="s">
        <v>19</v>
      </c>
      <c r="AG12" s="32"/>
      <c r="AH12" s="26" t="s">
        <v>20</v>
      </c>
      <c r="AI12" s="27"/>
      <c r="AJ12" s="31" t="s">
        <v>21</v>
      </c>
      <c r="AK12" s="32"/>
      <c r="AL12" s="31" t="s">
        <v>22</v>
      </c>
      <c r="AM12" s="32"/>
      <c r="AN12" s="26" t="s">
        <v>23</v>
      </c>
      <c r="AO12" s="27"/>
      <c r="AP12" s="31" t="s">
        <v>24</v>
      </c>
      <c r="AQ12" s="32"/>
      <c r="AR12" s="26" t="s">
        <v>25</v>
      </c>
      <c r="AS12" s="27"/>
      <c r="AT12" s="26" t="s">
        <v>26</v>
      </c>
      <c r="AU12" s="27"/>
      <c r="AV12" s="26" t="s">
        <v>27</v>
      </c>
      <c r="AW12" s="27"/>
      <c r="AX12" s="31" t="s">
        <v>28</v>
      </c>
      <c r="AY12" s="32"/>
      <c r="AZ12" s="26" t="s">
        <v>29</v>
      </c>
      <c r="BA12" s="27"/>
      <c r="BB12" s="31" t="s">
        <v>30</v>
      </c>
      <c r="BC12" s="32"/>
      <c r="BD12" s="26" t="s">
        <v>31</v>
      </c>
      <c r="BE12" s="27"/>
      <c r="BF12" s="31" t="s">
        <v>32</v>
      </c>
      <c r="BG12" s="32"/>
      <c r="BH12" s="26" t="s">
        <v>33</v>
      </c>
      <c r="BI12" s="27"/>
      <c r="BJ12" s="28" t="s">
        <v>34</v>
      </c>
      <c r="BK12" s="29"/>
      <c r="BL12" s="30" t="s">
        <v>35</v>
      </c>
      <c r="BM12" s="30"/>
      <c r="BN12" s="25" t="s">
        <v>36</v>
      </c>
      <c r="BO12" s="25"/>
      <c r="BP12" s="25" t="s">
        <v>37</v>
      </c>
      <c r="BQ12" s="25"/>
      <c r="BR12" s="30" t="s">
        <v>38</v>
      </c>
      <c r="BS12" s="30"/>
      <c r="BT12" s="25" t="s">
        <v>19</v>
      </c>
      <c r="BU12" s="25"/>
      <c r="BV12" s="25" t="s">
        <v>39</v>
      </c>
      <c r="BW12" s="25"/>
      <c r="BX12" s="25" t="s">
        <v>40</v>
      </c>
      <c r="BY12" s="25"/>
      <c r="BZ12" s="25" t="s">
        <v>41</v>
      </c>
      <c r="CA12" s="25"/>
      <c r="CB12" s="30" t="s">
        <v>42</v>
      </c>
      <c r="CC12" s="30"/>
      <c r="CD12" s="25" t="s">
        <v>43</v>
      </c>
      <c r="CE12" s="25"/>
      <c r="CF12" s="23"/>
      <c r="CG12" s="24"/>
      <c r="CH12" s="35"/>
      <c r="CI12" s="36"/>
    </row>
    <row r="13" spans="2:87" ht="25.5" customHeight="1" x14ac:dyDescent="0.3">
      <c r="E13" s="39"/>
      <c r="F13" s="5" t="s">
        <v>44</v>
      </c>
      <c r="G13" s="5" t="s">
        <v>45</v>
      </c>
      <c r="H13" s="5" t="s">
        <v>44</v>
      </c>
      <c r="I13" s="6" t="s">
        <v>45</v>
      </c>
      <c r="J13" s="7" t="s">
        <v>44</v>
      </c>
      <c r="K13" s="7" t="s">
        <v>45</v>
      </c>
      <c r="L13" s="6" t="s">
        <v>44</v>
      </c>
      <c r="M13" s="6" t="s">
        <v>45</v>
      </c>
      <c r="N13" s="6" t="s">
        <v>44</v>
      </c>
      <c r="O13" s="6" t="s">
        <v>45</v>
      </c>
      <c r="P13" s="5" t="s">
        <v>44</v>
      </c>
      <c r="Q13" s="5" t="s">
        <v>45</v>
      </c>
      <c r="R13" s="5" t="s">
        <v>44</v>
      </c>
      <c r="S13" s="5" t="s">
        <v>45</v>
      </c>
      <c r="T13" s="5" t="s">
        <v>44</v>
      </c>
      <c r="U13" s="5" t="s">
        <v>45</v>
      </c>
      <c r="V13" s="5" t="s">
        <v>44</v>
      </c>
      <c r="W13" s="5" t="s">
        <v>45</v>
      </c>
      <c r="X13" s="5" t="s">
        <v>44</v>
      </c>
      <c r="Y13" s="5" t="s">
        <v>45</v>
      </c>
      <c r="Z13" s="5" t="s">
        <v>44</v>
      </c>
      <c r="AA13" s="5" t="s">
        <v>45</v>
      </c>
      <c r="AB13" s="5" t="s">
        <v>44</v>
      </c>
      <c r="AC13" s="5" t="s">
        <v>45</v>
      </c>
      <c r="AD13" s="5" t="s">
        <v>44</v>
      </c>
      <c r="AE13" s="5" t="s">
        <v>45</v>
      </c>
      <c r="AF13" s="5" t="s">
        <v>44</v>
      </c>
      <c r="AG13" s="5" t="s">
        <v>45</v>
      </c>
      <c r="AH13" s="5" t="s">
        <v>44</v>
      </c>
      <c r="AI13" s="5" t="s">
        <v>45</v>
      </c>
      <c r="AJ13" s="5" t="s">
        <v>44</v>
      </c>
      <c r="AK13" s="5" t="s">
        <v>45</v>
      </c>
      <c r="AL13" s="5" t="s">
        <v>44</v>
      </c>
      <c r="AM13" s="5" t="s">
        <v>45</v>
      </c>
      <c r="AN13" s="5" t="s">
        <v>44</v>
      </c>
      <c r="AO13" s="5" t="s">
        <v>45</v>
      </c>
      <c r="AP13" s="5" t="s">
        <v>44</v>
      </c>
      <c r="AQ13" s="5" t="s">
        <v>45</v>
      </c>
      <c r="AR13" s="5" t="s">
        <v>44</v>
      </c>
      <c r="AS13" s="5" t="s">
        <v>45</v>
      </c>
      <c r="AT13" s="5" t="s">
        <v>44</v>
      </c>
      <c r="AU13" s="5" t="s">
        <v>45</v>
      </c>
      <c r="AV13" s="5" t="s">
        <v>44</v>
      </c>
      <c r="AW13" s="5" t="s">
        <v>45</v>
      </c>
      <c r="AX13" s="5" t="s">
        <v>44</v>
      </c>
      <c r="AY13" s="5" t="s">
        <v>45</v>
      </c>
      <c r="AZ13" s="5" t="s">
        <v>44</v>
      </c>
      <c r="BA13" s="5" t="s">
        <v>45</v>
      </c>
      <c r="BB13" s="5" t="s">
        <v>44</v>
      </c>
      <c r="BC13" s="5" t="s">
        <v>45</v>
      </c>
      <c r="BD13" s="8" t="s">
        <v>44</v>
      </c>
      <c r="BE13" s="8" t="s">
        <v>45</v>
      </c>
      <c r="BF13" s="5" t="s">
        <v>44</v>
      </c>
      <c r="BG13" s="5" t="s">
        <v>45</v>
      </c>
      <c r="BH13" s="5" t="s">
        <v>44</v>
      </c>
      <c r="BI13" s="5" t="s">
        <v>45</v>
      </c>
      <c r="BJ13" s="5" t="s">
        <v>44</v>
      </c>
      <c r="BK13" s="5" t="s">
        <v>45</v>
      </c>
      <c r="BL13" s="5" t="s">
        <v>44</v>
      </c>
      <c r="BM13" s="5" t="s">
        <v>45</v>
      </c>
      <c r="BN13" s="5" t="s">
        <v>44</v>
      </c>
      <c r="BO13" s="5" t="s">
        <v>45</v>
      </c>
      <c r="BP13" s="5" t="s">
        <v>44</v>
      </c>
      <c r="BQ13" s="5" t="s">
        <v>45</v>
      </c>
      <c r="BR13" s="8" t="s">
        <v>44</v>
      </c>
      <c r="BS13" s="8" t="s">
        <v>45</v>
      </c>
      <c r="BT13" s="5" t="s">
        <v>44</v>
      </c>
      <c r="BU13" s="5" t="s">
        <v>45</v>
      </c>
      <c r="BV13" s="5" t="s">
        <v>44</v>
      </c>
      <c r="BW13" s="5" t="s">
        <v>45</v>
      </c>
      <c r="BX13" s="5" t="s">
        <v>44</v>
      </c>
      <c r="BY13" s="5" t="s">
        <v>45</v>
      </c>
      <c r="BZ13" s="5" t="s">
        <v>44</v>
      </c>
      <c r="CA13" s="5" t="s">
        <v>45</v>
      </c>
      <c r="CB13" s="5" t="s">
        <v>44</v>
      </c>
      <c r="CC13" s="5" t="s">
        <v>45</v>
      </c>
      <c r="CD13" s="5" t="s">
        <v>44</v>
      </c>
      <c r="CE13" s="5" t="s">
        <v>45</v>
      </c>
      <c r="CF13" s="10" t="s">
        <v>44</v>
      </c>
      <c r="CG13" s="10" t="s">
        <v>45</v>
      </c>
      <c r="CH13" s="10" t="s">
        <v>44</v>
      </c>
      <c r="CI13" s="10" t="s">
        <v>45</v>
      </c>
    </row>
    <row r="14" spans="2:87" ht="12.75" customHeight="1" x14ac:dyDescent="0.3">
      <c r="E14" s="9"/>
      <c r="F14" s="9">
        <v>3</v>
      </c>
      <c r="G14" s="9">
        <v>4</v>
      </c>
      <c r="H14" s="9">
        <v>5</v>
      </c>
      <c r="I14" s="9">
        <v>6</v>
      </c>
      <c r="J14" s="9">
        <v>7</v>
      </c>
      <c r="K14" s="9">
        <v>8</v>
      </c>
      <c r="L14" s="9">
        <v>9</v>
      </c>
      <c r="M14" s="9">
        <v>10</v>
      </c>
      <c r="N14" s="9">
        <v>11</v>
      </c>
      <c r="O14" s="9">
        <v>12</v>
      </c>
      <c r="P14" s="9">
        <v>13</v>
      </c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9">
        <v>21</v>
      </c>
      <c r="Y14" s="9">
        <v>22</v>
      </c>
      <c r="Z14" s="9">
        <v>23</v>
      </c>
      <c r="AA14" s="9">
        <v>24</v>
      </c>
      <c r="AB14" s="9">
        <v>25</v>
      </c>
      <c r="AC14" s="9">
        <v>26</v>
      </c>
      <c r="AD14" s="9">
        <v>27</v>
      </c>
      <c r="AE14" s="9">
        <v>28</v>
      </c>
      <c r="AF14" s="9">
        <v>29</v>
      </c>
      <c r="AG14" s="9">
        <v>30</v>
      </c>
      <c r="AH14" s="9">
        <v>31</v>
      </c>
      <c r="AI14" s="9">
        <v>32</v>
      </c>
      <c r="AJ14" s="9">
        <v>33</v>
      </c>
      <c r="AK14" s="9">
        <v>34</v>
      </c>
      <c r="AL14" s="9">
        <v>35</v>
      </c>
      <c r="AM14" s="9">
        <v>36</v>
      </c>
      <c r="AN14" s="9">
        <v>37</v>
      </c>
      <c r="AO14" s="9">
        <v>38</v>
      </c>
      <c r="AP14" s="9">
        <v>39</v>
      </c>
      <c r="AQ14" s="9">
        <v>40</v>
      </c>
      <c r="AR14" s="9">
        <v>41</v>
      </c>
      <c r="AS14" s="9">
        <v>42</v>
      </c>
      <c r="AT14" s="9">
        <v>43</v>
      </c>
      <c r="AU14" s="9">
        <v>44</v>
      </c>
      <c r="AV14" s="9">
        <v>45</v>
      </c>
      <c r="AW14" s="9">
        <v>46</v>
      </c>
      <c r="AX14" s="9">
        <v>47</v>
      </c>
      <c r="AY14" s="9">
        <v>48</v>
      </c>
      <c r="AZ14" s="9">
        <v>49</v>
      </c>
      <c r="BA14" s="9">
        <v>50</v>
      </c>
      <c r="BB14" s="9">
        <v>51</v>
      </c>
      <c r="BC14" s="9">
        <v>52</v>
      </c>
      <c r="BD14" s="9">
        <v>53</v>
      </c>
      <c r="BE14" s="9">
        <v>54</v>
      </c>
      <c r="BF14" s="9">
        <v>55</v>
      </c>
      <c r="BG14" s="9">
        <v>56</v>
      </c>
      <c r="BH14" s="9">
        <v>57</v>
      </c>
      <c r="BI14" s="9">
        <v>58</v>
      </c>
      <c r="BJ14" s="9">
        <v>59</v>
      </c>
      <c r="BK14" s="9">
        <v>60</v>
      </c>
      <c r="BL14" s="9">
        <v>61</v>
      </c>
      <c r="BM14" s="9">
        <v>62</v>
      </c>
      <c r="BN14" s="9">
        <v>63</v>
      </c>
      <c r="BO14" s="9">
        <v>64</v>
      </c>
      <c r="BP14" s="9">
        <v>65</v>
      </c>
      <c r="BQ14" s="9">
        <v>66</v>
      </c>
      <c r="BR14" s="9">
        <v>67</v>
      </c>
      <c r="BS14" s="9">
        <v>68</v>
      </c>
      <c r="BT14" s="9">
        <v>69</v>
      </c>
      <c r="BU14" s="9">
        <v>70</v>
      </c>
      <c r="BV14" s="9">
        <v>71</v>
      </c>
      <c r="BW14" s="9">
        <v>72</v>
      </c>
      <c r="BX14" s="9">
        <v>73</v>
      </c>
      <c r="BY14" s="9">
        <v>74</v>
      </c>
      <c r="BZ14" s="9">
        <v>75</v>
      </c>
      <c r="CA14" s="9">
        <v>76</v>
      </c>
      <c r="CB14" s="9">
        <v>77</v>
      </c>
      <c r="CC14" s="9">
        <v>78</v>
      </c>
      <c r="CD14" s="9">
        <v>79</v>
      </c>
      <c r="CE14" s="9">
        <v>80</v>
      </c>
      <c r="CF14" s="11">
        <v>81</v>
      </c>
      <c r="CG14" s="11">
        <v>82</v>
      </c>
      <c r="CH14" s="16">
        <v>83</v>
      </c>
      <c r="CI14" s="16">
        <v>84</v>
      </c>
    </row>
    <row r="15" spans="2:87" ht="15" customHeight="1" x14ac:dyDescent="0.3">
      <c r="B15" s="2">
        <v>45443</v>
      </c>
      <c r="C15" s="1" t="s">
        <v>60</v>
      </c>
      <c r="D15" s="2">
        <v>45444</v>
      </c>
      <c r="E15" s="13">
        <f t="shared" ref="E15:E36" si="0">IF(C15="1",$F$1,D15)</f>
        <v>45444</v>
      </c>
      <c r="F15" s="18">
        <v>216143560.28</v>
      </c>
      <c r="G15" s="18">
        <v>94776303.379999995</v>
      </c>
      <c r="H15" s="18">
        <v>493214313.88</v>
      </c>
      <c r="I15" s="18">
        <v>0</v>
      </c>
      <c r="J15" s="18">
        <v>3620739514.4699998</v>
      </c>
      <c r="K15" s="18"/>
      <c r="L15" s="18"/>
      <c r="M15" s="18">
        <v>0</v>
      </c>
      <c r="N15" s="18">
        <v>2641000000</v>
      </c>
      <c r="O15" s="18">
        <v>0</v>
      </c>
      <c r="P15" s="18"/>
      <c r="Q15" s="18">
        <v>0</v>
      </c>
      <c r="R15" s="18">
        <v>39714398.060000002</v>
      </c>
      <c r="S15" s="18">
        <v>39714398.060000002</v>
      </c>
      <c r="T15" s="18"/>
      <c r="U15" s="18"/>
      <c r="V15" s="18"/>
      <c r="W15" s="18"/>
      <c r="X15" s="18">
        <v>782358729.24000001</v>
      </c>
      <c r="Y15" s="18">
        <v>0</v>
      </c>
      <c r="Z15" s="18">
        <v>6228453057.4499998</v>
      </c>
      <c r="AA15" s="18">
        <v>134490701.44</v>
      </c>
      <c r="AB15" s="18">
        <v>159512167.63</v>
      </c>
      <c r="AC15" s="18">
        <v>32502117.140000001</v>
      </c>
      <c r="AD15" s="18">
        <v>2099978729.24</v>
      </c>
      <c r="AE15" s="18">
        <v>106003111.08</v>
      </c>
      <c r="AF15" s="18"/>
      <c r="AG15" s="18"/>
      <c r="AH15" s="18"/>
      <c r="AI15" s="18"/>
      <c r="AJ15" s="18">
        <v>117745606.11</v>
      </c>
      <c r="AK15" s="18">
        <v>15140825.109999999</v>
      </c>
      <c r="AL15" s="18"/>
      <c r="AM15" s="18"/>
      <c r="AN15" s="18"/>
      <c r="AO15" s="18"/>
      <c r="AP15" s="18"/>
      <c r="AQ15" s="18"/>
      <c r="AR15" s="18">
        <v>758780.81</v>
      </c>
      <c r="AS15" s="18">
        <v>758780.81</v>
      </c>
      <c r="AT15" s="18"/>
      <c r="AU15" s="18"/>
      <c r="AV15" s="18">
        <v>41794270.640000001</v>
      </c>
      <c r="AW15" s="18">
        <v>12276473.51</v>
      </c>
      <c r="AX15" s="18">
        <v>94208785.840000004</v>
      </c>
      <c r="AY15" s="18">
        <v>87656494.140000001</v>
      </c>
      <c r="AZ15" s="18">
        <v>30832291.859999999</v>
      </c>
      <c r="BA15" s="18">
        <v>30752130.93</v>
      </c>
      <c r="BB15" s="18">
        <v>115769776.03</v>
      </c>
      <c r="BC15" s="18">
        <v>103558000.44</v>
      </c>
      <c r="BD15" s="18"/>
      <c r="BE15" s="18"/>
      <c r="BF15" s="18"/>
      <c r="BG15" s="18"/>
      <c r="BH15" s="18"/>
      <c r="BI15" s="18"/>
      <c r="BJ15" s="18">
        <v>2401879547.3499999</v>
      </c>
      <c r="BK15" s="18">
        <v>382942140.94999999</v>
      </c>
      <c r="BL15" s="18">
        <v>12553921.76</v>
      </c>
      <c r="BM15" s="18"/>
      <c r="BN15" s="18">
        <v>70301387.599999994</v>
      </c>
      <c r="BO15" s="18">
        <v>225605.49</v>
      </c>
      <c r="BP15" s="18"/>
      <c r="BQ15" s="18"/>
      <c r="BR15" s="18"/>
      <c r="BS15" s="18"/>
      <c r="BT15" s="18">
        <v>495377624.43000001</v>
      </c>
      <c r="BU15" s="18">
        <v>468307780.97000003</v>
      </c>
      <c r="BV15" s="18">
        <v>36464918.100000001</v>
      </c>
      <c r="BW15" s="18"/>
      <c r="BX15" s="18"/>
      <c r="BY15" s="18"/>
      <c r="BZ15" s="18">
        <v>192733977.53999999</v>
      </c>
      <c r="CA15" s="18">
        <v>192733977.53999999</v>
      </c>
      <c r="CB15" s="18">
        <v>29375840.41</v>
      </c>
      <c r="CC15" s="18">
        <v>2018443.91</v>
      </c>
      <c r="CD15" s="18">
        <v>836807669.84000003</v>
      </c>
      <c r="CE15" s="18">
        <v>663285807.90999997</v>
      </c>
      <c r="CF15" s="18">
        <v>1565071877.51</v>
      </c>
      <c r="CG15" s="18">
        <v>95735535.239999995</v>
      </c>
      <c r="CH15" s="17">
        <v>397.96589999999998</v>
      </c>
      <c r="CI15" s="17">
        <v>140.48150000000001</v>
      </c>
    </row>
    <row r="16" spans="2:87" ht="15" customHeight="1" x14ac:dyDescent="0.3">
      <c r="B16" s="2">
        <v>45446</v>
      </c>
      <c r="C16" s="1" t="s">
        <v>60</v>
      </c>
      <c r="D16" s="2">
        <v>45447</v>
      </c>
      <c r="E16" s="13">
        <f t="shared" si="0"/>
        <v>45447</v>
      </c>
      <c r="F16" s="18">
        <v>214735064.03</v>
      </c>
      <c r="G16" s="18">
        <v>111835343.53</v>
      </c>
      <c r="H16" s="18">
        <v>411003242.04000002</v>
      </c>
      <c r="I16" s="18">
        <v>0</v>
      </c>
      <c r="J16" s="18">
        <v>3931858041.8699999</v>
      </c>
      <c r="K16" s="18"/>
      <c r="L16" s="18"/>
      <c r="M16" s="18">
        <v>0</v>
      </c>
      <c r="N16" s="18">
        <v>2450000000</v>
      </c>
      <c r="O16" s="18">
        <v>0</v>
      </c>
      <c r="P16" s="18"/>
      <c r="Q16" s="18">
        <v>0</v>
      </c>
      <c r="R16" s="18">
        <v>39750876.380000003</v>
      </c>
      <c r="S16" s="18">
        <v>39750876.380000003</v>
      </c>
      <c r="T16" s="18"/>
      <c r="U16" s="18"/>
      <c r="V16" s="18"/>
      <c r="W16" s="18"/>
      <c r="X16" s="18">
        <v>782358729.24000001</v>
      </c>
      <c r="Y16" s="18">
        <v>0</v>
      </c>
      <c r="Z16" s="18">
        <v>6264988495.0799999</v>
      </c>
      <c r="AA16" s="18">
        <v>151586219.91</v>
      </c>
      <c r="AB16" s="18">
        <v>137089137.00999999</v>
      </c>
      <c r="AC16" s="18">
        <v>33152384.989999998</v>
      </c>
      <c r="AD16" s="18">
        <v>2129705964.04</v>
      </c>
      <c r="AE16" s="18">
        <v>105197900.31</v>
      </c>
      <c r="AF16" s="18"/>
      <c r="AG16" s="18"/>
      <c r="AH16" s="18"/>
      <c r="AI16" s="18"/>
      <c r="AJ16" s="18">
        <v>110725702.33</v>
      </c>
      <c r="AK16" s="18">
        <v>16777488.670000002</v>
      </c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>
        <v>67296141.659999996</v>
      </c>
      <c r="AW16" s="18">
        <v>7735729.1100000003</v>
      </c>
      <c r="AX16" s="18">
        <v>62332368.659999996</v>
      </c>
      <c r="AY16" s="18">
        <v>56700427.640000001</v>
      </c>
      <c r="AZ16" s="18">
        <v>170257546.84</v>
      </c>
      <c r="BA16" s="18">
        <v>169345786.87</v>
      </c>
      <c r="BB16" s="18">
        <v>61269885.490000002</v>
      </c>
      <c r="BC16" s="18">
        <v>53897317.990000002</v>
      </c>
      <c r="BD16" s="18"/>
      <c r="BE16" s="18"/>
      <c r="BF16" s="18"/>
      <c r="BG16" s="18"/>
      <c r="BH16" s="18"/>
      <c r="BI16" s="18"/>
      <c r="BJ16" s="18">
        <v>2477058885.8499999</v>
      </c>
      <c r="BK16" s="18">
        <v>437094725.98000002</v>
      </c>
      <c r="BL16" s="18">
        <v>11604371.210000001</v>
      </c>
      <c r="BM16" s="18"/>
      <c r="BN16" s="18">
        <v>74570486.640000001</v>
      </c>
      <c r="BO16" s="18">
        <v>226469.97</v>
      </c>
      <c r="BP16" s="18"/>
      <c r="BQ16" s="18"/>
      <c r="BR16" s="18"/>
      <c r="BS16" s="18"/>
      <c r="BT16" s="18">
        <v>287907001.58999997</v>
      </c>
      <c r="BU16" s="18">
        <v>275490549.69999999</v>
      </c>
      <c r="BV16" s="18">
        <v>36799987.75</v>
      </c>
      <c r="BW16" s="18"/>
      <c r="BX16" s="18"/>
      <c r="BY16" s="18"/>
      <c r="BZ16" s="18">
        <v>474046598.5</v>
      </c>
      <c r="CA16" s="18">
        <v>391999750</v>
      </c>
      <c r="CB16" s="18">
        <v>29062576.489999998</v>
      </c>
      <c r="CC16" s="18">
        <v>665304.84</v>
      </c>
      <c r="CD16" s="18">
        <v>913991022.17999995</v>
      </c>
      <c r="CE16" s="18">
        <v>668382074.50999999</v>
      </c>
      <c r="CF16" s="18">
        <v>1563067863.6700001</v>
      </c>
      <c r="CG16" s="18">
        <v>109273681.48999999</v>
      </c>
      <c r="CH16" s="17">
        <v>400.81360000000001</v>
      </c>
      <c r="CI16" s="17">
        <v>138.7216</v>
      </c>
    </row>
    <row r="17" spans="2:87" ht="15" customHeight="1" x14ac:dyDescent="0.3">
      <c r="B17" s="2">
        <v>45447</v>
      </c>
      <c r="C17" s="1" t="s">
        <v>60</v>
      </c>
      <c r="D17" s="2">
        <v>45448</v>
      </c>
      <c r="E17" s="13">
        <f t="shared" si="0"/>
        <v>45448</v>
      </c>
      <c r="F17" s="18">
        <v>202138085.74000001</v>
      </c>
      <c r="G17" s="18">
        <v>111585985.84</v>
      </c>
      <c r="H17" s="18">
        <v>340890256.20999998</v>
      </c>
      <c r="I17" s="18">
        <v>0</v>
      </c>
      <c r="J17" s="18">
        <v>3735845868.8699999</v>
      </c>
      <c r="K17" s="18"/>
      <c r="L17" s="18"/>
      <c r="M17" s="18">
        <v>0</v>
      </c>
      <c r="N17" s="18">
        <v>2450000000</v>
      </c>
      <c r="O17" s="18">
        <v>0</v>
      </c>
      <c r="P17" s="18"/>
      <c r="Q17" s="18">
        <v>0</v>
      </c>
      <c r="R17" s="18">
        <v>124706692.78</v>
      </c>
      <c r="S17" s="18">
        <v>124706692.78</v>
      </c>
      <c r="T17" s="18"/>
      <c r="U17" s="18"/>
      <c r="V17" s="18"/>
      <c r="W17" s="18"/>
      <c r="X17" s="18">
        <v>782358729.24000001</v>
      </c>
      <c r="Y17" s="18">
        <v>0</v>
      </c>
      <c r="Z17" s="18">
        <v>6071222174.3599997</v>
      </c>
      <c r="AA17" s="18">
        <v>236292678.62</v>
      </c>
      <c r="AB17" s="18">
        <v>134763697.36000001</v>
      </c>
      <c r="AC17" s="18">
        <v>32419140.260000002</v>
      </c>
      <c r="AD17" s="18">
        <v>2011073260.98</v>
      </c>
      <c r="AE17" s="18">
        <v>101276187.90000001</v>
      </c>
      <c r="AF17" s="18"/>
      <c r="AG17" s="18"/>
      <c r="AH17" s="18">
        <v>15687.01</v>
      </c>
      <c r="AI17" s="18"/>
      <c r="AJ17" s="18">
        <v>116038072.15000001</v>
      </c>
      <c r="AK17" s="18">
        <v>18373263.010000002</v>
      </c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>
        <v>68939418.819999993</v>
      </c>
      <c r="AW17" s="18">
        <v>7722207.1100000003</v>
      </c>
      <c r="AX17" s="18">
        <v>65336922.479999997</v>
      </c>
      <c r="AY17" s="18">
        <v>59541826.600000001</v>
      </c>
      <c r="AZ17" s="18">
        <v>89926282.219999999</v>
      </c>
      <c r="BA17" s="18">
        <v>87771554.659999996</v>
      </c>
      <c r="BB17" s="18">
        <v>53792418.090000004</v>
      </c>
      <c r="BC17" s="18">
        <v>46778402.740000002</v>
      </c>
      <c r="BD17" s="18"/>
      <c r="BE17" s="18"/>
      <c r="BF17" s="18"/>
      <c r="BG17" s="18"/>
      <c r="BH17" s="18"/>
      <c r="BI17" s="18"/>
      <c r="BJ17" s="18">
        <v>2277647430.1300001</v>
      </c>
      <c r="BK17" s="18">
        <v>347449803.88</v>
      </c>
      <c r="BL17" s="18">
        <v>11016034.92</v>
      </c>
      <c r="BM17" s="18"/>
      <c r="BN17" s="18">
        <v>72672714.969999999</v>
      </c>
      <c r="BO17" s="18"/>
      <c r="BP17" s="18"/>
      <c r="BQ17" s="18"/>
      <c r="BR17" s="18"/>
      <c r="BS17" s="18"/>
      <c r="BT17" s="18">
        <v>328394444.88</v>
      </c>
      <c r="BU17" s="18">
        <v>319998822.81999999</v>
      </c>
      <c r="BV17" s="18">
        <v>21976987.75</v>
      </c>
      <c r="BW17" s="18"/>
      <c r="BX17" s="18"/>
      <c r="BY17" s="18"/>
      <c r="BZ17" s="18">
        <v>270845223.49000001</v>
      </c>
      <c r="CA17" s="18">
        <v>269953650</v>
      </c>
      <c r="CB17" s="18">
        <v>27153540.670000002</v>
      </c>
      <c r="CC17" s="18">
        <v>1145110.6599999999</v>
      </c>
      <c r="CD17" s="18">
        <v>732058946.67999995</v>
      </c>
      <c r="CE17" s="18">
        <v>591097583.48000002</v>
      </c>
      <c r="CF17" s="18">
        <v>1545588483.45</v>
      </c>
      <c r="CG17" s="18">
        <v>86862450.969999999</v>
      </c>
      <c r="CH17" s="17">
        <v>392.80970000000002</v>
      </c>
      <c r="CI17" s="17">
        <v>272.03089999999997</v>
      </c>
    </row>
    <row r="18" spans="2:87" ht="15" customHeight="1" x14ac:dyDescent="0.3">
      <c r="B18" s="2">
        <v>45448</v>
      </c>
      <c r="C18" s="1" t="s">
        <v>60</v>
      </c>
      <c r="D18" s="2">
        <v>45449</v>
      </c>
      <c r="E18" s="13">
        <f t="shared" si="0"/>
        <v>45449</v>
      </c>
      <c r="F18" s="18">
        <v>216618375.61000001</v>
      </c>
      <c r="G18" s="18">
        <v>124183675.01000001</v>
      </c>
      <c r="H18" s="18">
        <v>342294879.62</v>
      </c>
      <c r="I18" s="18">
        <v>0</v>
      </c>
      <c r="J18" s="18">
        <v>3607713653.8699999</v>
      </c>
      <c r="K18" s="18"/>
      <c r="L18" s="18"/>
      <c r="M18" s="18">
        <v>0</v>
      </c>
      <c r="N18" s="18">
        <v>2450000000</v>
      </c>
      <c r="O18" s="18">
        <v>0</v>
      </c>
      <c r="P18" s="18"/>
      <c r="Q18" s="18">
        <v>0</v>
      </c>
      <c r="R18" s="18">
        <v>124129080.28</v>
      </c>
      <c r="S18" s="18">
        <v>124129080.28</v>
      </c>
      <c r="T18" s="18"/>
      <c r="U18" s="18"/>
      <c r="V18" s="18"/>
      <c r="W18" s="18"/>
      <c r="X18" s="18">
        <v>782358729.24000001</v>
      </c>
      <c r="Y18" s="18">
        <v>0</v>
      </c>
      <c r="Z18" s="18">
        <v>5958397260.1400003</v>
      </c>
      <c r="AA18" s="18">
        <v>248312755.28999999</v>
      </c>
      <c r="AB18" s="18">
        <v>133215903.62</v>
      </c>
      <c r="AC18" s="18">
        <v>32227203.66</v>
      </c>
      <c r="AD18" s="18">
        <v>1966368354.6900001</v>
      </c>
      <c r="AE18" s="18">
        <v>99192762.469999999</v>
      </c>
      <c r="AF18" s="18"/>
      <c r="AG18" s="18"/>
      <c r="AH18" s="18"/>
      <c r="AI18" s="18"/>
      <c r="AJ18" s="18">
        <v>116500697.42</v>
      </c>
      <c r="AK18" s="18">
        <v>18288920.170000002</v>
      </c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>
        <v>72025344.219999999</v>
      </c>
      <c r="AW18" s="18">
        <v>10335272.699999999</v>
      </c>
      <c r="AX18" s="18">
        <v>61242667.93</v>
      </c>
      <c r="AY18" s="18">
        <v>55459634.479999997</v>
      </c>
      <c r="AZ18" s="18">
        <v>120434158</v>
      </c>
      <c r="BA18" s="18">
        <v>120392837.68000001</v>
      </c>
      <c r="BB18" s="18">
        <v>41432716.289999999</v>
      </c>
      <c r="BC18" s="18">
        <v>35803781.350000001</v>
      </c>
      <c r="BD18" s="18"/>
      <c r="BE18" s="18"/>
      <c r="BF18" s="18"/>
      <c r="BG18" s="18"/>
      <c r="BH18" s="18"/>
      <c r="BI18" s="18"/>
      <c r="BJ18" s="18">
        <v>2250455831.6700001</v>
      </c>
      <c r="BK18" s="18">
        <v>366021952.58999997</v>
      </c>
      <c r="BL18" s="18">
        <v>9607815.8499999996</v>
      </c>
      <c r="BM18" s="18"/>
      <c r="BN18" s="18">
        <v>72733730.939999998</v>
      </c>
      <c r="BO18" s="18"/>
      <c r="BP18" s="18"/>
      <c r="BQ18" s="18"/>
      <c r="BR18" s="18"/>
      <c r="BS18" s="18"/>
      <c r="BT18" s="18">
        <v>318647490.88999999</v>
      </c>
      <c r="BU18" s="18">
        <v>311240924.81</v>
      </c>
      <c r="BV18" s="18">
        <v>13308545.35</v>
      </c>
      <c r="BW18" s="18"/>
      <c r="BX18" s="18"/>
      <c r="BY18" s="18"/>
      <c r="BZ18" s="18">
        <v>200947125</v>
      </c>
      <c r="CA18" s="18">
        <v>200947125</v>
      </c>
      <c r="CB18" s="18">
        <v>34636377.859999999</v>
      </c>
      <c r="CC18" s="18">
        <v>9186473.2699999996</v>
      </c>
      <c r="CD18" s="18">
        <v>649881085.88999999</v>
      </c>
      <c r="CE18" s="18">
        <v>521374523.07999998</v>
      </c>
      <c r="CF18" s="18">
        <v>1600574745.78</v>
      </c>
      <c r="CG18" s="18">
        <v>91505488.150000006</v>
      </c>
      <c r="CH18" s="17">
        <v>372.26609999999999</v>
      </c>
      <c r="CI18" s="17">
        <v>271.36380000000003</v>
      </c>
    </row>
    <row r="19" spans="2:87" ht="15" customHeight="1" x14ac:dyDescent="0.3">
      <c r="B19" s="2">
        <v>45449</v>
      </c>
      <c r="C19" s="1" t="s">
        <v>60</v>
      </c>
      <c r="D19" s="2">
        <v>45450</v>
      </c>
      <c r="E19" s="13">
        <f t="shared" si="0"/>
        <v>45450</v>
      </c>
      <c r="F19" s="18">
        <v>181162626.22999999</v>
      </c>
      <c r="G19" s="18">
        <v>94629332.530000001</v>
      </c>
      <c r="H19" s="18">
        <v>323887041.64999998</v>
      </c>
      <c r="I19" s="18">
        <v>0</v>
      </c>
      <c r="J19" s="18">
        <v>3587106761.0700002</v>
      </c>
      <c r="K19" s="18"/>
      <c r="L19" s="18"/>
      <c r="M19" s="18">
        <v>0</v>
      </c>
      <c r="N19" s="18">
        <v>2450000000</v>
      </c>
      <c r="O19" s="18">
        <v>0</v>
      </c>
      <c r="P19" s="18"/>
      <c r="Q19" s="18">
        <v>0</v>
      </c>
      <c r="R19" s="18">
        <v>123610307.23999999</v>
      </c>
      <c r="S19" s="18">
        <v>123610307.23999999</v>
      </c>
      <c r="T19" s="18"/>
      <c r="U19" s="18"/>
      <c r="V19" s="18"/>
      <c r="W19" s="18"/>
      <c r="X19" s="18">
        <v>782358729.24000001</v>
      </c>
      <c r="Y19" s="18">
        <v>0</v>
      </c>
      <c r="Z19" s="18">
        <v>5883408006.9499998</v>
      </c>
      <c r="AA19" s="18">
        <v>218239639.77000001</v>
      </c>
      <c r="AB19" s="18">
        <v>130792754.06999999</v>
      </c>
      <c r="AC19" s="18">
        <v>32416088.780000001</v>
      </c>
      <c r="AD19" s="18">
        <v>1933253202.6199999</v>
      </c>
      <c r="AE19" s="18">
        <v>97671771.349999994</v>
      </c>
      <c r="AF19" s="18"/>
      <c r="AG19" s="18"/>
      <c r="AH19" s="18"/>
      <c r="AI19" s="18"/>
      <c r="AJ19" s="18">
        <v>116239862.69</v>
      </c>
      <c r="AK19" s="18">
        <v>18212724.149999999</v>
      </c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>
        <v>71521568.700000003</v>
      </c>
      <c r="AW19" s="18">
        <v>10293789.9</v>
      </c>
      <c r="AX19" s="18">
        <v>65580751.600000001</v>
      </c>
      <c r="AY19" s="18">
        <v>60020951.850000001</v>
      </c>
      <c r="AZ19" s="18">
        <v>65525961.340000004</v>
      </c>
      <c r="BA19" s="18">
        <v>65469204.520000003</v>
      </c>
      <c r="BB19" s="18">
        <v>88754798.590000004</v>
      </c>
      <c r="BC19" s="18">
        <v>84186547.900000006</v>
      </c>
      <c r="BD19" s="18"/>
      <c r="BE19" s="18"/>
      <c r="BF19" s="18"/>
      <c r="BG19" s="18"/>
      <c r="BH19" s="18"/>
      <c r="BI19" s="18"/>
      <c r="BJ19" s="18">
        <v>2208587124.4699998</v>
      </c>
      <c r="BK19" s="18">
        <v>362616109.37</v>
      </c>
      <c r="BL19" s="18">
        <v>8455589.0999999996</v>
      </c>
      <c r="BM19" s="18"/>
      <c r="BN19" s="18">
        <v>39740822.340000004</v>
      </c>
      <c r="BO19" s="18"/>
      <c r="BP19" s="18"/>
      <c r="BQ19" s="18"/>
      <c r="BR19" s="18"/>
      <c r="BS19" s="18"/>
      <c r="BT19" s="18">
        <v>337474472.42000002</v>
      </c>
      <c r="BU19" s="18">
        <v>332428131.82999998</v>
      </c>
      <c r="BV19" s="18">
        <v>13308545.35</v>
      </c>
      <c r="BW19" s="18"/>
      <c r="BX19" s="18"/>
      <c r="BY19" s="18"/>
      <c r="BZ19" s="18">
        <v>225914052.28999999</v>
      </c>
      <c r="CA19" s="18">
        <v>225914050</v>
      </c>
      <c r="CB19" s="18">
        <v>29632601.91</v>
      </c>
      <c r="CC19" s="18">
        <v>968375.27</v>
      </c>
      <c r="CD19" s="18">
        <v>654526083.40999997</v>
      </c>
      <c r="CE19" s="18">
        <v>559310557.10000002</v>
      </c>
      <c r="CF19" s="18">
        <v>1554061041.0599999</v>
      </c>
      <c r="CG19" s="18">
        <v>90654027.340000004</v>
      </c>
      <c r="CH19" s="17">
        <v>378.58280000000002</v>
      </c>
      <c r="CI19" s="17">
        <v>240.739</v>
      </c>
    </row>
    <row r="20" spans="2:87" ht="15" customHeight="1" x14ac:dyDescent="0.3">
      <c r="B20" s="2">
        <v>45450</v>
      </c>
      <c r="C20" s="1" t="s">
        <v>60</v>
      </c>
      <c r="D20" s="2">
        <v>45451</v>
      </c>
      <c r="E20" s="13">
        <f t="shared" si="0"/>
        <v>45451</v>
      </c>
      <c r="F20" s="18">
        <v>213759757.66999999</v>
      </c>
      <c r="G20" s="18">
        <v>119879575.37</v>
      </c>
      <c r="H20" s="18">
        <v>333217496.19999999</v>
      </c>
      <c r="I20" s="18">
        <v>0</v>
      </c>
      <c r="J20" s="18">
        <v>3478224267.6700001</v>
      </c>
      <c r="K20" s="18"/>
      <c r="L20" s="18"/>
      <c r="M20" s="18">
        <v>0</v>
      </c>
      <c r="N20" s="18">
        <v>2616000000</v>
      </c>
      <c r="O20" s="18">
        <v>0</v>
      </c>
      <c r="P20" s="18"/>
      <c r="Q20" s="18">
        <v>0</v>
      </c>
      <c r="R20" s="18">
        <v>123697488.22</v>
      </c>
      <c r="S20" s="18">
        <v>123697488.22</v>
      </c>
      <c r="T20" s="18"/>
      <c r="U20" s="18"/>
      <c r="V20" s="18"/>
      <c r="W20" s="18"/>
      <c r="X20" s="18">
        <v>782358729.24000001</v>
      </c>
      <c r="Y20" s="18">
        <v>0</v>
      </c>
      <c r="Z20" s="18">
        <v>5982540280.5200005</v>
      </c>
      <c r="AA20" s="18">
        <v>243577063.59</v>
      </c>
      <c r="AB20" s="18">
        <v>125910999.77</v>
      </c>
      <c r="AC20" s="18">
        <v>32400248.609999999</v>
      </c>
      <c r="AD20" s="18">
        <v>1954842222.0899999</v>
      </c>
      <c r="AE20" s="18">
        <v>96442592.400000006</v>
      </c>
      <c r="AF20" s="18"/>
      <c r="AG20" s="18"/>
      <c r="AH20" s="18"/>
      <c r="AI20" s="18"/>
      <c r="AJ20" s="18">
        <v>126495095.05</v>
      </c>
      <c r="AK20" s="18">
        <v>18225449.93</v>
      </c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>
        <v>70541930.439999998</v>
      </c>
      <c r="AW20" s="18">
        <v>10300194.380000001</v>
      </c>
      <c r="AX20" s="18">
        <v>91890387.920000002</v>
      </c>
      <c r="AY20" s="18">
        <v>86268824.689999998</v>
      </c>
      <c r="AZ20" s="18">
        <v>141965114.53</v>
      </c>
      <c r="BA20" s="18">
        <v>54582530.560000002</v>
      </c>
      <c r="BB20" s="18">
        <v>48059547.32</v>
      </c>
      <c r="BC20" s="18">
        <v>43265800.119999997</v>
      </c>
      <c r="BD20" s="18"/>
      <c r="BE20" s="18"/>
      <c r="BF20" s="18"/>
      <c r="BG20" s="18"/>
      <c r="BH20" s="18"/>
      <c r="BI20" s="18"/>
      <c r="BJ20" s="18">
        <v>2287899654.1599998</v>
      </c>
      <c r="BK20" s="18">
        <v>335826803.79000002</v>
      </c>
      <c r="BL20" s="18">
        <v>7076384.6600000001</v>
      </c>
      <c r="BM20" s="18"/>
      <c r="BN20" s="18">
        <v>36846702.630000003</v>
      </c>
      <c r="BO20" s="18"/>
      <c r="BP20" s="18"/>
      <c r="BQ20" s="18"/>
      <c r="BR20" s="18"/>
      <c r="BS20" s="18"/>
      <c r="BT20" s="18">
        <v>262302322.44999999</v>
      </c>
      <c r="BU20" s="18">
        <v>235176045.56999999</v>
      </c>
      <c r="BV20" s="18">
        <v>13087916.949999999</v>
      </c>
      <c r="BW20" s="18"/>
      <c r="BX20" s="18"/>
      <c r="BY20" s="18"/>
      <c r="BZ20" s="18">
        <v>282428091.93000001</v>
      </c>
      <c r="CA20" s="18">
        <v>282325700</v>
      </c>
      <c r="CB20" s="18">
        <v>28682632.02</v>
      </c>
      <c r="CC20" s="18">
        <v>1253935.58</v>
      </c>
      <c r="CD20" s="18">
        <v>630424050.63999999</v>
      </c>
      <c r="CE20" s="18">
        <v>518755681.14999998</v>
      </c>
      <c r="CF20" s="18">
        <v>1657475603.52</v>
      </c>
      <c r="CG20" s="18">
        <v>83956700.950000003</v>
      </c>
      <c r="CH20" s="17">
        <v>360.94290000000001</v>
      </c>
      <c r="CI20" s="17">
        <v>290.12220000000002</v>
      </c>
    </row>
    <row r="21" spans="2:87" ht="15" customHeight="1" x14ac:dyDescent="0.3">
      <c r="B21" s="2">
        <v>45453</v>
      </c>
      <c r="C21" s="1" t="s">
        <v>60</v>
      </c>
      <c r="D21" s="2">
        <v>45454</v>
      </c>
      <c r="E21" s="13">
        <f t="shared" si="0"/>
        <v>45454</v>
      </c>
      <c r="F21" s="18">
        <v>230359378.40000001</v>
      </c>
      <c r="G21" s="18">
        <v>137255531.30000001</v>
      </c>
      <c r="H21" s="18">
        <v>450245905.82999998</v>
      </c>
      <c r="I21" s="18">
        <v>0</v>
      </c>
      <c r="J21" s="18">
        <v>3486921271.27</v>
      </c>
      <c r="K21" s="18"/>
      <c r="L21" s="18"/>
      <c r="M21" s="18">
        <v>0</v>
      </c>
      <c r="N21" s="18">
        <v>2445000000</v>
      </c>
      <c r="O21" s="18">
        <v>0</v>
      </c>
      <c r="P21" s="18"/>
      <c r="Q21" s="18">
        <v>0</v>
      </c>
      <c r="R21" s="18">
        <v>123989529.09999999</v>
      </c>
      <c r="S21" s="18">
        <v>123989529.09999999</v>
      </c>
      <c r="T21" s="18"/>
      <c r="U21" s="18"/>
      <c r="V21" s="18"/>
      <c r="W21" s="18"/>
      <c r="X21" s="18">
        <v>808974867.20000005</v>
      </c>
      <c r="Y21" s="18">
        <v>0</v>
      </c>
      <c r="Z21" s="18">
        <v>5927541217.3999996</v>
      </c>
      <c r="AA21" s="18">
        <v>261245060.40000001</v>
      </c>
      <c r="AB21" s="18">
        <v>130007230.31999999</v>
      </c>
      <c r="AC21" s="18">
        <v>33789677.07</v>
      </c>
      <c r="AD21" s="18">
        <v>1903685884.3800001</v>
      </c>
      <c r="AE21" s="18">
        <v>98053818.859999999</v>
      </c>
      <c r="AF21" s="18"/>
      <c r="AG21" s="18"/>
      <c r="AH21" s="18"/>
      <c r="AI21" s="18"/>
      <c r="AJ21" s="18">
        <v>136451877.61000001</v>
      </c>
      <c r="AK21" s="18">
        <v>20745953.140000001</v>
      </c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>
        <v>69124474.969999999</v>
      </c>
      <c r="AW21" s="18">
        <v>8961543.1999999993</v>
      </c>
      <c r="AX21" s="18">
        <v>73663059.439999998</v>
      </c>
      <c r="AY21" s="18">
        <v>67294634.709999993</v>
      </c>
      <c r="AZ21" s="18">
        <v>226478987.55000001</v>
      </c>
      <c r="BA21" s="18">
        <v>138587667.05000001</v>
      </c>
      <c r="BB21" s="18">
        <v>60842913.539999999</v>
      </c>
      <c r="BC21" s="18">
        <v>53792501.689999998</v>
      </c>
      <c r="BD21" s="18"/>
      <c r="BE21" s="18"/>
      <c r="BF21" s="18"/>
      <c r="BG21" s="18"/>
      <c r="BH21" s="18"/>
      <c r="BI21" s="18"/>
      <c r="BJ21" s="18">
        <v>2338853375.75</v>
      </c>
      <c r="BK21" s="18">
        <v>415552189.72000003</v>
      </c>
      <c r="BL21" s="18">
        <v>8133192.0099999998</v>
      </c>
      <c r="BM21" s="18"/>
      <c r="BN21" s="18">
        <v>17605576.809999999</v>
      </c>
      <c r="BO21" s="18">
        <v>206193.23</v>
      </c>
      <c r="BP21" s="18"/>
      <c r="BQ21" s="18"/>
      <c r="BR21" s="18"/>
      <c r="BS21" s="18"/>
      <c r="BT21" s="18">
        <v>165727295.77000001</v>
      </c>
      <c r="BU21" s="18">
        <v>153256227.44999999</v>
      </c>
      <c r="BV21" s="18">
        <v>29043145.390000001</v>
      </c>
      <c r="BW21" s="18"/>
      <c r="BX21" s="18"/>
      <c r="BY21" s="18"/>
      <c r="BZ21" s="18">
        <v>429250427.5</v>
      </c>
      <c r="CA21" s="18">
        <v>429250427.5</v>
      </c>
      <c r="CB21" s="18">
        <v>37791031.619999997</v>
      </c>
      <c r="CC21" s="18">
        <v>12236342.800000001</v>
      </c>
      <c r="CD21" s="18">
        <v>687550669.10000002</v>
      </c>
      <c r="CE21" s="18">
        <v>594949190.98000002</v>
      </c>
      <c r="CF21" s="18">
        <v>1651302706.6500001</v>
      </c>
      <c r="CG21" s="18">
        <v>103888047.43000001</v>
      </c>
      <c r="CH21" s="17">
        <v>358.9615</v>
      </c>
      <c r="CI21" s="17">
        <v>251.46789999999999</v>
      </c>
    </row>
    <row r="22" spans="2:87" ht="15" customHeight="1" x14ac:dyDescent="0.3">
      <c r="B22" s="2">
        <v>45454</v>
      </c>
      <c r="C22" s="1" t="s">
        <v>60</v>
      </c>
      <c r="D22" s="2">
        <v>45455</v>
      </c>
      <c r="E22" s="13">
        <f t="shared" si="0"/>
        <v>45455</v>
      </c>
      <c r="F22" s="18">
        <v>251177849.44</v>
      </c>
      <c r="G22" s="18">
        <v>160858193.24000001</v>
      </c>
      <c r="H22" s="18">
        <v>502557476.31999999</v>
      </c>
      <c r="I22" s="18">
        <v>0</v>
      </c>
      <c r="J22" s="18">
        <v>3470444367.4699998</v>
      </c>
      <c r="K22" s="18"/>
      <c r="L22" s="18"/>
      <c r="M22" s="18">
        <v>0</v>
      </c>
      <c r="N22" s="18">
        <v>2467000000</v>
      </c>
      <c r="O22" s="18">
        <v>0</v>
      </c>
      <c r="P22" s="18"/>
      <c r="Q22" s="18">
        <v>0</v>
      </c>
      <c r="R22" s="18">
        <v>121053421.25</v>
      </c>
      <c r="S22" s="18">
        <v>121053421.25</v>
      </c>
      <c r="T22" s="18"/>
      <c r="U22" s="18"/>
      <c r="V22" s="18"/>
      <c r="W22" s="18"/>
      <c r="X22" s="18">
        <v>808974867.20000005</v>
      </c>
      <c r="Y22" s="18">
        <v>0</v>
      </c>
      <c r="Z22" s="18">
        <v>6003258247.2799997</v>
      </c>
      <c r="AA22" s="18">
        <v>281911614.49000001</v>
      </c>
      <c r="AB22" s="18">
        <v>128965020.01000001</v>
      </c>
      <c r="AC22" s="18">
        <v>33125487.559999999</v>
      </c>
      <c r="AD22" s="18">
        <v>2021987924.0699999</v>
      </c>
      <c r="AE22" s="18">
        <v>104234277.91</v>
      </c>
      <c r="AF22" s="18"/>
      <c r="AG22" s="18"/>
      <c r="AH22" s="18"/>
      <c r="AI22" s="18"/>
      <c r="AJ22" s="18">
        <v>147482651.00999999</v>
      </c>
      <c r="AK22" s="18">
        <v>29481740.690000001</v>
      </c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>
        <v>71802593.450000003</v>
      </c>
      <c r="AW22" s="18">
        <v>8976572.1099999994</v>
      </c>
      <c r="AX22" s="18">
        <v>68091736.579999998</v>
      </c>
      <c r="AY22" s="18">
        <v>61133265.299999997</v>
      </c>
      <c r="AZ22" s="18">
        <v>152202668.88</v>
      </c>
      <c r="BA22" s="18">
        <v>152190534.08000001</v>
      </c>
      <c r="BB22" s="18">
        <v>74147662.950000003</v>
      </c>
      <c r="BC22" s="18">
        <v>65406188.170000002</v>
      </c>
      <c r="BD22" s="18"/>
      <c r="BE22" s="18"/>
      <c r="BF22" s="18"/>
      <c r="BG22" s="18"/>
      <c r="BH22" s="18"/>
      <c r="BI22" s="18"/>
      <c r="BJ22" s="18">
        <v>2403178706.3699999</v>
      </c>
      <c r="BK22" s="18">
        <v>448855538.48000002</v>
      </c>
      <c r="BL22" s="18">
        <v>7603044.75</v>
      </c>
      <c r="BM22" s="18"/>
      <c r="BN22" s="18">
        <v>15960137.039999999</v>
      </c>
      <c r="BO22" s="18">
        <v>204321.22</v>
      </c>
      <c r="BP22" s="18"/>
      <c r="BQ22" s="18"/>
      <c r="BR22" s="18"/>
      <c r="BS22" s="18"/>
      <c r="BT22" s="18">
        <v>340795181.51999998</v>
      </c>
      <c r="BU22" s="18">
        <v>280881388.22000003</v>
      </c>
      <c r="BV22" s="18">
        <v>29043145.390000001</v>
      </c>
      <c r="BW22" s="18"/>
      <c r="BX22" s="18"/>
      <c r="BY22" s="18"/>
      <c r="BZ22" s="18">
        <v>313860581.20999998</v>
      </c>
      <c r="CA22" s="18">
        <v>313852500</v>
      </c>
      <c r="CB22" s="18">
        <v>24378660.309999999</v>
      </c>
      <c r="CC22" s="18">
        <v>1186626.04</v>
      </c>
      <c r="CD22" s="18">
        <v>731640750.22000003</v>
      </c>
      <c r="CE22" s="18">
        <v>596124835.48000002</v>
      </c>
      <c r="CF22" s="18">
        <v>1671537956.1500001</v>
      </c>
      <c r="CG22" s="18">
        <v>112213884.62</v>
      </c>
      <c r="CH22" s="17">
        <v>359.14580000000001</v>
      </c>
      <c r="CI22" s="17">
        <v>251.227</v>
      </c>
    </row>
    <row r="23" spans="2:87" ht="15" customHeight="1" x14ac:dyDescent="0.3">
      <c r="B23" s="2">
        <v>45455</v>
      </c>
      <c r="C23" s="1" t="s">
        <v>60</v>
      </c>
      <c r="D23" s="2">
        <v>45456</v>
      </c>
      <c r="E23" s="13">
        <f t="shared" si="0"/>
        <v>45456</v>
      </c>
      <c r="F23" s="18">
        <v>236623499.97</v>
      </c>
      <c r="G23" s="18">
        <v>129892017.37</v>
      </c>
      <c r="H23" s="18">
        <v>446731987.04000002</v>
      </c>
      <c r="I23" s="18">
        <v>0</v>
      </c>
      <c r="J23" s="18">
        <v>3471878541.8699999</v>
      </c>
      <c r="K23" s="18"/>
      <c r="L23" s="18"/>
      <c r="M23" s="18">
        <v>0</v>
      </c>
      <c r="N23" s="18">
        <v>2616000000</v>
      </c>
      <c r="O23" s="18">
        <v>0</v>
      </c>
      <c r="P23" s="18"/>
      <c r="Q23" s="18">
        <v>0</v>
      </c>
      <c r="R23" s="18">
        <v>121332513.16</v>
      </c>
      <c r="S23" s="18">
        <v>121332513.16</v>
      </c>
      <c r="T23" s="18"/>
      <c r="U23" s="18"/>
      <c r="V23" s="18"/>
      <c r="W23" s="18"/>
      <c r="X23" s="18">
        <v>808974867.20000005</v>
      </c>
      <c r="Y23" s="18">
        <v>0</v>
      </c>
      <c r="Z23" s="18">
        <v>6083591674.8400002</v>
      </c>
      <c r="AA23" s="18">
        <v>251224530.53</v>
      </c>
      <c r="AB23" s="18">
        <v>128303931.95</v>
      </c>
      <c r="AC23" s="18">
        <v>33192976.440000001</v>
      </c>
      <c r="AD23" s="18">
        <v>2058844294.8900001</v>
      </c>
      <c r="AE23" s="18">
        <v>95318804.819999993</v>
      </c>
      <c r="AF23" s="18"/>
      <c r="AG23" s="18"/>
      <c r="AH23" s="18"/>
      <c r="AI23" s="18"/>
      <c r="AJ23" s="18">
        <v>145988796.27000001</v>
      </c>
      <c r="AK23" s="18">
        <v>28333054.010000002</v>
      </c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>
        <v>66841721.780000001</v>
      </c>
      <c r="AW23" s="18">
        <v>8992621.0700000003</v>
      </c>
      <c r="AX23" s="18">
        <v>66953550.789999999</v>
      </c>
      <c r="AY23" s="18">
        <v>59743860.68</v>
      </c>
      <c r="AZ23" s="18">
        <v>206671164.49000001</v>
      </c>
      <c r="BA23" s="18">
        <v>206582031.12</v>
      </c>
      <c r="BB23" s="18">
        <v>27556055.09</v>
      </c>
      <c r="BC23" s="18">
        <v>18340978.949999999</v>
      </c>
      <c r="BD23" s="18"/>
      <c r="BE23" s="18"/>
      <c r="BF23" s="18"/>
      <c r="BG23" s="18"/>
      <c r="BH23" s="18"/>
      <c r="BI23" s="18"/>
      <c r="BJ23" s="18">
        <v>2440027551.8499999</v>
      </c>
      <c r="BK23" s="18">
        <v>444799809.74000001</v>
      </c>
      <c r="BL23" s="18">
        <v>7796416.9199999999</v>
      </c>
      <c r="BM23" s="18"/>
      <c r="BN23" s="18">
        <v>16285365.210000001</v>
      </c>
      <c r="BO23" s="18">
        <v>204259.18</v>
      </c>
      <c r="BP23" s="18"/>
      <c r="BQ23" s="18"/>
      <c r="BR23" s="18"/>
      <c r="BS23" s="18"/>
      <c r="BT23" s="18">
        <v>232963852.75</v>
      </c>
      <c r="BU23" s="18">
        <v>172522829.47</v>
      </c>
      <c r="BV23" s="18">
        <v>29043145.390000001</v>
      </c>
      <c r="BW23" s="18"/>
      <c r="BX23" s="18"/>
      <c r="BY23" s="18"/>
      <c r="BZ23" s="18">
        <v>429330693.39999998</v>
      </c>
      <c r="CA23" s="18">
        <v>429305371.69999999</v>
      </c>
      <c r="CB23" s="18">
        <v>25559278.280000001</v>
      </c>
      <c r="CC23" s="18">
        <v>1387753.69</v>
      </c>
      <c r="CD23" s="18">
        <v>740978751.95000005</v>
      </c>
      <c r="CE23" s="18">
        <v>603420214.03999996</v>
      </c>
      <c r="CF23" s="18">
        <v>1699048799.9000001</v>
      </c>
      <c r="CG23" s="18">
        <v>111199952.43000001</v>
      </c>
      <c r="CH23" s="17">
        <v>358.05869999999999</v>
      </c>
      <c r="CI23" s="17">
        <v>225.92140000000001</v>
      </c>
    </row>
    <row r="24" spans="2:87" ht="15" customHeight="1" x14ac:dyDescent="0.3">
      <c r="B24" s="2">
        <v>45456</v>
      </c>
      <c r="C24" s="1" t="s">
        <v>60</v>
      </c>
      <c r="D24" s="2">
        <v>45457</v>
      </c>
      <c r="E24" s="13">
        <f t="shared" si="0"/>
        <v>45457</v>
      </c>
      <c r="F24" s="18">
        <v>210289877.47</v>
      </c>
      <c r="G24" s="18">
        <v>131411493.37</v>
      </c>
      <c r="H24" s="18">
        <v>455038553.49000001</v>
      </c>
      <c r="I24" s="18">
        <v>0</v>
      </c>
      <c r="J24" s="18">
        <v>3461966096.5700002</v>
      </c>
      <c r="K24" s="18"/>
      <c r="L24" s="18"/>
      <c r="M24" s="18">
        <v>0</v>
      </c>
      <c r="N24" s="18">
        <v>2616000000</v>
      </c>
      <c r="O24" s="18">
        <v>0</v>
      </c>
      <c r="P24" s="18"/>
      <c r="Q24" s="18">
        <v>0</v>
      </c>
      <c r="R24" s="18">
        <v>121111814.94</v>
      </c>
      <c r="S24" s="18">
        <v>121111814.94</v>
      </c>
      <c r="T24" s="18"/>
      <c r="U24" s="18"/>
      <c r="V24" s="18"/>
      <c r="W24" s="18"/>
      <c r="X24" s="18">
        <v>808974867.20000005</v>
      </c>
      <c r="Y24" s="18">
        <v>0</v>
      </c>
      <c r="Z24" s="18">
        <v>6055431475.2700005</v>
      </c>
      <c r="AA24" s="18">
        <v>252523308.31</v>
      </c>
      <c r="AB24" s="18">
        <v>126775546.5</v>
      </c>
      <c r="AC24" s="18">
        <v>32842916.010000002</v>
      </c>
      <c r="AD24" s="18">
        <v>2039546638.8099999</v>
      </c>
      <c r="AE24" s="18">
        <v>95728459.469999999</v>
      </c>
      <c r="AF24" s="18"/>
      <c r="AG24" s="18"/>
      <c r="AH24" s="18"/>
      <c r="AI24" s="18"/>
      <c r="AJ24" s="18">
        <v>148170263.22999999</v>
      </c>
      <c r="AK24" s="18">
        <v>28283019.75</v>
      </c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>
        <v>66271382.109999999</v>
      </c>
      <c r="AW24" s="18">
        <v>8982476.5700000003</v>
      </c>
      <c r="AX24" s="18">
        <v>60383114.729999997</v>
      </c>
      <c r="AY24" s="18">
        <v>54031435.039999999</v>
      </c>
      <c r="AZ24" s="18">
        <v>195848532.05000001</v>
      </c>
      <c r="BA24" s="18">
        <v>195848532.05000001</v>
      </c>
      <c r="BB24" s="18">
        <v>74925782.640000001</v>
      </c>
      <c r="BC24" s="18">
        <v>68474203.310000002</v>
      </c>
      <c r="BD24" s="18"/>
      <c r="BE24" s="18"/>
      <c r="BF24" s="18"/>
      <c r="BG24" s="18"/>
      <c r="BH24" s="18"/>
      <c r="BI24" s="18"/>
      <c r="BJ24" s="18">
        <v>2447435491.8099999</v>
      </c>
      <c r="BK24" s="18">
        <v>478252720</v>
      </c>
      <c r="BL24" s="18">
        <v>7599193.3899999997</v>
      </c>
      <c r="BM24" s="18"/>
      <c r="BN24" s="18">
        <v>15983721.66</v>
      </c>
      <c r="BO24" s="18">
        <v>204600.4</v>
      </c>
      <c r="BP24" s="18"/>
      <c r="BQ24" s="18"/>
      <c r="BR24" s="18"/>
      <c r="BS24" s="18"/>
      <c r="BT24" s="18">
        <v>258205664.12</v>
      </c>
      <c r="BU24" s="18">
        <v>200306669.68000001</v>
      </c>
      <c r="BV24" s="18">
        <v>29043145.390000001</v>
      </c>
      <c r="BW24" s="18"/>
      <c r="BX24" s="18"/>
      <c r="BY24" s="18"/>
      <c r="BZ24" s="18">
        <v>438558600</v>
      </c>
      <c r="CA24" s="18">
        <v>438558600</v>
      </c>
      <c r="CB24" s="18">
        <v>24673455.07</v>
      </c>
      <c r="CC24" s="18">
        <v>1342597.65</v>
      </c>
      <c r="CD24" s="18">
        <v>774063779.63</v>
      </c>
      <c r="CE24" s="18">
        <v>640412467.73000002</v>
      </c>
      <c r="CF24" s="18">
        <v>1673371712.1800001</v>
      </c>
      <c r="CG24" s="18">
        <v>119563180</v>
      </c>
      <c r="CH24" s="17">
        <v>361.87009999999998</v>
      </c>
      <c r="CI24" s="17">
        <v>211.20490000000001</v>
      </c>
    </row>
    <row r="25" spans="2:87" ht="15" customHeight="1" x14ac:dyDescent="0.3">
      <c r="B25" s="2">
        <v>45457</v>
      </c>
      <c r="C25" s="1" t="s">
        <v>60</v>
      </c>
      <c r="D25" s="2">
        <v>45458</v>
      </c>
      <c r="E25" s="13">
        <f t="shared" si="0"/>
        <v>45458</v>
      </c>
      <c r="F25" s="18">
        <v>227414369.90000001</v>
      </c>
      <c r="G25" s="18">
        <v>158686329.90000001</v>
      </c>
      <c r="H25" s="18">
        <v>477009248.68000001</v>
      </c>
      <c r="I25" s="18">
        <v>0</v>
      </c>
      <c r="J25" s="18">
        <v>3387739862.6700001</v>
      </c>
      <c r="K25" s="18"/>
      <c r="L25" s="18"/>
      <c r="M25" s="18">
        <v>0</v>
      </c>
      <c r="N25" s="18">
        <v>2576000000</v>
      </c>
      <c r="O25" s="18">
        <v>0</v>
      </c>
      <c r="P25" s="18"/>
      <c r="Q25" s="18">
        <v>0</v>
      </c>
      <c r="R25" s="18">
        <v>121850570.03</v>
      </c>
      <c r="S25" s="18">
        <v>121850570.03</v>
      </c>
      <c r="T25" s="18"/>
      <c r="U25" s="18"/>
      <c r="V25" s="18"/>
      <c r="W25" s="18"/>
      <c r="X25" s="18">
        <v>808974867.20000005</v>
      </c>
      <c r="Y25" s="18">
        <v>0</v>
      </c>
      <c r="Z25" s="18">
        <v>5981039184.0799999</v>
      </c>
      <c r="AA25" s="18">
        <v>280536899.93000001</v>
      </c>
      <c r="AB25" s="18">
        <v>128035193.64</v>
      </c>
      <c r="AC25" s="18">
        <v>33097004.800000001</v>
      </c>
      <c r="AD25" s="18">
        <v>2055398464.6300001</v>
      </c>
      <c r="AE25" s="18">
        <v>105116678.73</v>
      </c>
      <c r="AF25" s="18"/>
      <c r="AG25" s="18"/>
      <c r="AH25" s="18"/>
      <c r="AI25" s="18"/>
      <c r="AJ25" s="18">
        <v>137645419.19999999</v>
      </c>
      <c r="AK25" s="18">
        <v>27846044.309999999</v>
      </c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>
        <v>65682041.979999997</v>
      </c>
      <c r="AW25" s="18">
        <v>9040850.8399999999</v>
      </c>
      <c r="AX25" s="18">
        <v>93466281.459999993</v>
      </c>
      <c r="AY25" s="18">
        <v>87270415.840000004</v>
      </c>
      <c r="AZ25" s="18">
        <v>129164751.84</v>
      </c>
      <c r="BA25" s="18">
        <v>108839751.84</v>
      </c>
      <c r="BB25" s="18">
        <v>45045263.729999997</v>
      </c>
      <c r="BC25" s="18">
        <v>36673839.880000003</v>
      </c>
      <c r="BD25" s="18"/>
      <c r="BE25" s="18"/>
      <c r="BF25" s="18"/>
      <c r="BG25" s="18"/>
      <c r="BH25" s="18"/>
      <c r="BI25" s="18"/>
      <c r="BJ25" s="18">
        <v>2388458551.1300001</v>
      </c>
      <c r="BK25" s="18">
        <v>401909166.94999999</v>
      </c>
      <c r="BL25" s="18">
        <v>7438836.0099999998</v>
      </c>
      <c r="BM25" s="18"/>
      <c r="BN25" s="18">
        <v>16706132.859999999</v>
      </c>
      <c r="BO25" s="18">
        <v>206259.5</v>
      </c>
      <c r="BP25" s="18"/>
      <c r="BQ25" s="18"/>
      <c r="BR25" s="18"/>
      <c r="BS25" s="18"/>
      <c r="BT25" s="18">
        <v>358172679.95999998</v>
      </c>
      <c r="BU25" s="18">
        <v>281032840.44999999</v>
      </c>
      <c r="BV25" s="18">
        <v>27370199.23</v>
      </c>
      <c r="BW25" s="18"/>
      <c r="BX25" s="18"/>
      <c r="BY25" s="18"/>
      <c r="BZ25" s="18">
        <v>354449364.04000002</v>
      </c>
      <c r="CA25" s="18">
        <v>353857300</v>
      </c>
      <c r="CB25" s="18">
        <v>29752858.309999999</v>
      </c>
      <c r="CC25" s="18">
        <v>1636526.11</v>
      </c>
      <c r="CD25" s="18">
        <v>793890070.40999997</v>
      </c>
      <c r="CE25" s="18">
        <v>636732926.05999994</v>
      </c>
      <c r="CF25" s="18">
        <v>1594568480.72</v>
      </c>
      <c r="CG25" s="18">
        <v>100477291.73999999</v>
      </c>
      <c r="CH25" s="17">
        <v>375.0883</v>
      </c>
      <c r="CI25" s="17">
        <v>279.20429999999999</v>
      </c>
    </row>
    <row r="26" spans="2:87" ht="15" customHeight="1" x14ac:dyDescent="0.3">
      <c r="B26" s="2">
        <v>45460</v>
      </c>
      <c r="C26" s="1" t="s">
        <v>60</v>
      </c>
      <c r="D26" s="2">
        <v>45461</v>
      </c>
      <c r="E26" s="13">
        <f t="shared" si="0"/>
        <v>45461</v>
      </c>
      <c r="F26" s="18">
        <v>216929020.56</v>
      </c>
      <c r="G26" s="18">
        <v>138340721.06</v>
      </c>
      <c r="H26" s="18">
        <v>492166913</v>
      </c>
      <c r="I26" s="18">
        <v>0</v>
      </c>
      <c r="J26" s="18">
        <v>3373849531.27</v>
      </c>
      <c r="K26" s="18"/>
      <c r="L26" s="18"/>
      <c r="M26" s="18">
        <v>0</v>
      </c>
      <c r="N26" s="18">
        <v>2530000000</v>
      </c>
      <c r="O26" s="18">
        <v>0</v>
      </c>
      <c r="P26" s="18"/>
      <c r="Q26" s="18">
        <v>0</v>
      </c>
      <c r="R26" s="18">
        <v>121725397.91</v>
      </c>
      <c r="S26" s="18">
        <v>121725397.91</v>
      </c>
      <c r="T26" s="18"/>
      <c r="U26" s="18"/>
      <c r="V26" s="18"/>
      <c r="W26" s="18"/>
      <c r="X26" s="18">
        <v>808974867.20000005</v>
      </c>
      <c r="Y26" s="18">
        <v>0</v>
      </c>
      <c r="Z26" s="18">
        <v>5925695995.54</v>
      </c>
      <c r="AA26" s="18">
        <v>260066118.97</v>
      </c>
      <c r="AB26" s="18">
        <v>123499146.29000001</v>
      </c>
      <c r="AC26" s="18">
        <v>32799246.25</v>
      </c>
      <c r="AD26" s="18">
        <v>2052986941.29</v>
      </c>
      <c r="AE26" s="18">
        <v>120280145.12</v>
      </c>
      <c r="AF26" s="18"/>
      <c r="AG26" s="18"/>
      <c r="AH26" s="18"/>
      <c r="AI26" s="18"/>
      <c r="AJ26" s="18">
        <v>162005134.13</v>
      </c>
      <c r="AK26" s="18">
        <v>29439816</v>
      </c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>
        <v>67387789.290000007</v>
      </c>
      <c r="AW26" s="18">
        <v>9503313.5600000005</v>
      </c>
      <c r="AX26" s="18">
        <v>59118186.950000003</v>
      </c>
      <c r="AY26" s="18">
        <v>52398760.259999998</v>
      </c>
      <c r="AZ26" s="18">
        <v>108610058.66</v>
      </c>
      <c r="BA26" s="18">
        <v>108597868.40000001</v>
      </c>
      <c r="BB26" s="18">
        <v>132107901.98999999</v>
      </c>
      <c r="BC26" s="18">
        <v>122472257.69</v>
      </c>
      <c r="BD26" s="18"/>
      <c r="BE26" s="18"/>
      <c r="BF26" s="18"/>
      <c r="BG26" s="18"/>
      <c r="BH26" s="18"/>
      <c r="BI26" s="18"/>
      <c r="BJ26" s="18">
        <v>2439767425.0100002</v>
      </c>
      <c r="BK26" s="18">
        <v>469506719.75</v>
      </c>
      <c r="BL26" s="18">
        <v>7786591.8200000003</v>
      </c>
      <c r="BM26" s="18"/>
      <c r="BN26" s="18">
        <v>15080656.24</v>
      </c>
      <c r="BO26" s="18">
        <v>204347.54</v>
      </c>
      <c r="BP26" s="18"/>
      <c r="BQ26" s="18"/>
      <c r="BR26" s="18"/>
      <c r="BS26" s="18"/>
      <c r="BT26" s="18">
        <v>513624069.05000001</v>
      </c>
      <c r="BU26" s="18">
        <v>453160291.32999998</v>
      </c>
      <c r="BV26" s="18">
        <v>34357523.530000001</v>
      </c>
      <c r="BW26" s="18"/>
      <c r="BX26" s="18"/>
      <c r="BY26" s="18"/>
      <c r="BZ26" s="18">
        <v>291640404.19999999</v>
      </c>
      <c r="CA26" s="18">
        <v>291616000</v>
      </c>
      <c r="CB26" s="18">
        <v>26251524.899999999</v>
      </c>
      <c r="CC26" s="18">
        <v>978821.58</v>
      </c>
      <c r="CD26" s="18">
        <v>888740769.74000001</v>
      </c>
      <c r="CE26" s="18">
        <v>745959460.45000005</v>
      </c>
      <c r="CF26" s="18">
        <v>1551026655.27</v>
      </c>
      <c r="CG26" s="18">
        <v>117376679.94</v>
      </c>
      <c r="CH26" s="17">
        <v>382.04989999999998</v>
      </c>
      <c r="CI26" s="17">
        <v>221.56540000000001</v>
      </c>
    </row>
    <row r="27" spans="2:87" ht="15" customHeight="1" x14ac:dyDescent="0.3">
      <c r="B27" s="2">
        <v>45461</v>
      </c>
      <c r="C27" s="1" t="s">
        <v>60</v>
      </c>
      <c r="D27" s="2">
        <v>45462</v>
      </c>
      <c r="E27" s="13">
        <f t="shared" si="0"/>
        <v>45462</v>
      </c>
      <c r="F27" s="18">
        <v>225660635.69999999</v>
      </c>
      <c r="G27" s="18">
        <v>141470460.30000001</v>
      </c>
      <c r="H27" s="18">
        <v>370209341</v>
      </c>
      <c r="I27" s="18">
        <v>0</v>
      </c>
      <c r="J27" s="18">
        <v>3588739451.77</v>
      </c>
      <c r="K27" s="18"/>
      <c r="L27" s="18"/>
      <c r="M27" s="18">
        <v>0</v>
      </c>
      <c r="N27" s="18">
        <v>2445000000</v>
      </c>
      <c r="O27" s="18">
        <v>0</v>
      </c>
      <c r="P27" s="18"/>
      <c r="Q27" s="18">
        <v>0</v>
      </c>
      <c r="R27" s="18">
        <v>121723900.64</v>
      </c>
      <c r="S27" s="18">
        <v>121723900.64</v>
      </c>
      <c r="T27" s="18"/>
      <c r="U27" s="18"/>
      <c r="V27" s="18"/>
      <c r="W27" s="18"/>
      <c r="X27" s="18">
        <v>808974867.20000005</v>
      </c>
      <c r="Y27" s="18">
        <v>0</v>
      </c>
      <c r="Z27" s="18">
        <v>5942358461.9099998</v>
      </c>
      <c r="AA27" s="18">
        <v>263194360.94</v>
      </c>
      <c r="AB27" s="18">
        <v>121108778.81</v>
      </c>
      <c r="AC27" s="18">
        <v>31167294.07</v>
      </c>
      <c r="AD27" s="18">
        <v>1980087710.1099999</v>
      </c>
      <c r="AE27" s="18">
        <v>101090776.8</v>
      </c>
      <c r="AF27" s="18"/>
      <c r="AG27" s="18"/>
      <c r="AH27" s="18"/>
      <c r="AI27" s="18"/>
      <c r="AJ27" s="18">
        <v>134542547.84</v>
      </c>
      <c r="AK27" s="18">
        <v>30253007.690000001</v>
      </c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>
        <v>66536797.950000003</v>
      </c>
      <c r="AW27" s="18">
        <v>9505611.0399999991</v>
      </c>
      <c r="AX27" s="18">
        <v>62353624.950000003</v>
      </c>
      <c r="AY27" s="18">
        <v>56437040.649999999</v>
      </c>
      <c r="AZ27" s="18">
        <v>217728056.69999999</v>
      </c>
      <c r="BA27" s="18">
        <v>87077216.700000003</v>
      </c>
      <c r="BB27" s="18">
        <v>302809070.22000003</v>
      </c>
      <c r="BC27" s="18">
        <v>295530187.85000002</v>
      </c>
      <c r="BD27" s="18"/>
      <c r="BE27" s="18"/>
      <c r="BF27" s="18"/>
      <c r="BG27" s="18"/>
      <c r="BH27" s="18"/>
      <c r="BI27" s="18"/>
      <c r="BJ27" s="18">
        <v>2613166025.7600002</v>
      </c>
      <c r="BK27" s="18">
        <v>600623620.03999996</v>
      </c>
      <c r="BL27" s="18">
        <v>7754467.4900000002</v>
      </c>
      <c r="BM27" s="18"/>
      <c r="BN27" s="18">
        <v>15463654.02</v>
      </c>
      <c r="BO27" s="18">
        <v>204622.02</v>
      </c>
      <c r="BP27" s="18"/>
      <c r="BQ27" s="18"/>
      <c r="BR27" s="18"/>
      <c r="BS27" s="18"/>
      <c r="BT27" s="18">
        <v>418505984.22000003</v>
      </c>
      <c r="BU27" s="18">
        <v>409914195.08999997</v>
      </c>
      <c r="BV27" s="18">
        <v>42552023.530000001</v>
      </c>
      <c r="BW27" s="18"/>
      <c r="BX27" s="18"/>
      <c r="BY27" s="18"/>
      <c r="BZ27" s="18">
        <v>441249750</v>
      </c>
      <c r="CA27" s="18">
        <v>441249750</v>
      </c>
      <c r="CB27" s="18">
        <v>25761673.050000001</v>
      </c>
      <c r="CC27" s="18">
        <v>1087434.22</v>
      </c>
      <c r="CD27" s="18">
        <v>951287552.30999994</v>
      </c>
      <c r="CE27" s="18">
        <v>852456001.33000004</v>
      </c>
      <c r="CF27" s="18">
        <v>1661878473.45</v>
      </c>
      <c r="CG27" s="18">
        <v>150155905.00999999</v>
      </c>
      <c r="CH27" s="17">
        <v>357.56880000000001</v>
      </c>
      <c r="CI27" s="17">
        <v>175.2807</v>
      </c>
    </row>
    <row r="28" spans="2:87" ht="15" customHeight="1" x14ac:dyDescent="0.3">
      <c r="B28" s="2">
        <v>45462</v>
      </c>
      <c r="C28" s="1" t="s">
        <v>60</v>
      </c>
      <c r="D28" s="2">
        <v>45463</v>
      </c>
      <c r="E28" s="13">
        <f t="shared" si="0"/>
        <v>45463</v>
      </c>
      <c r="F28" s="18">
        <v>219300767.71000001</v>
      </c>
      <c r="G28" s="18">
        <v>121738145.11</v>
      </c>
      <c r="H28" s="18">
        <v>343452755.91000003</v>
      </c>
      <c r="I28" s="18">
        <v>0</v>
      </c>
      <c r="J28" s="18">
        <v>3613370715.1700001</v>
      </c>
      <c r="K28" s="18"/>
      <c r="L28" s="18"/>
      <c r="M28" s="18">
        <v>0</v>
      </c>
      <c r="N28" s="18">
        <v>2445000000</v>
      </c>
      <c r="O28" s="18">
        <v>0</v>
      </c>
      <c r="P28" s="18"/>
      <c r="Q28" s="18">
        <v>0</v>
      </c>
      <c r="R28" s="18">
        <v>121426841.44</v>
      </c>
      <c r="S28" s="18">
        <v>121426841.44</v>
      </c>
      <c r="T28" s="18"/>
      <c r="U28" s="18"/>
      <c r="V28" s="18"/>
      <c r="W28" s="18"/>
      <c r="X28" s="18">
        <v>808974867.20000005</v>
      </c>
      <c r="Y28" s="18">
        <v>0</v>
      </c>
      <c r="Z28" s="18">
        <v>5933576213.0299997</v>
      </c>
      <c r="AA28" s="18">
        <v>243164986.55000001</v>
      </c>
      <c r="AB28" s="18">
        <v>120603622.86</v>
      </c>
      <c r="AC28" s="18">
        <v>30885936.039999999</v>
      </c>
      <c r="AD28" s="18">
        <v>1940229334.8299999</v>
      </c>
      <c r="AE28" s="18">
        <v>103555614.31</v>
      </c>
      <c r="AF28" s="18"/>
      <c r="AG28" s="18"/>
      <c r="AH28" s="18"/>
      <c r="AI28" s="18"/>
      <c r="AJ28" s="18">
        <v>139668065.46000001</v>
      </c>
      <c r="AK28" s="18">
        <v>30179357.98</v>
      </c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>
        <v>62702690.93</v>
      </c>
      <c r="AW28" s="18">
        <v>9483160.8000000007</v>
      </c>
      <c r="AX28" s="18">
        <v>54906725.969999999</v>
      </c>
      <c r="AY28" s="18">
        <v>49229132.340000004</v>
      </c>
      <c r="AZ28" s="18">
        <v>635053110.75999999</v>
      </c>
      <c r="BA28" s="18">
        <v>238274349.86000001</v>
      </c>
      <c r="BB28" s="18">
        <v>78321533.450000003</v>
      </c>
      <c r="BC28" s="18">
        <v>72315871.439999998</v>
      </c>
      <c r="BD28" s="18"/>
      <c r="BE28" s="18"/>
      <c r="BF28" s="18"/>
      <c r="BG28" s="18"/>
      <c r="BH28" s="18"/>
      <c r="BI28" s="18"/>
      <c r="BJ28" s="18">
        <v>2764713531.8200002</v>
      </c>
      <c r="BK28" s="18">
        <v>528214916.38999999</v>
      </c>
      <c r="BL28" s="18">
        <v>7739314.5300000003</v>
      </c>
      <c r="BM28" s="18"/>
      <c r="BN28" s="18">
        <v>15667382.449999999</v>
      </c>
      <c r="BO28" s="18">
        <v>204208.42</v>
      </c>
      <c r="BP28" s="18"/>
      <c r="BQ28" s="18"/>
      <c r="BR28" s="18"/>
      <c r="BS28" s="18"/>
      <c r="BT28" s="18">
        <v>320612886.48000002</v>
      </c>
      <c r="BU28" s="18">
        <v>312767629.12</v>
      </c>
      <c r="BV28" s="18">
        <v>37902791.469999999</v>
      </c>
      <c r="BW28" s="18"/>
      <c r="BX28" s="18"/>
      <c r="BY28" s="18"/>
      <c r="BZ28" s="18">
        <v>635702458.5</v>
      </c>
      <c r="CA28" s="18">
        <v>493941122.5</v>
      </c>
      <c r="CB28" s="18">
        <v>37568396.119999997</v>
      </c>
      <c r="CC28" s="18">
        <v>5882377.71</v>
      </c>
      <c r="CD28" s="18">
        <v>1055193229.55</v>
      </c>
      <c r="CE28" s="18">
        <v>812795337.75</v>
      </c>
      <c r="CF28" s="18">
        <v>1709520302.27</v>
      </c>
      <c r="CG28" s="18">
        <v>132053729.09999999</v>
      </c>
      <c r="CH28" s="17">
        <v>347.09010000000001</v>
      </c>
      <c r="CI28" s="17">
        <v>184.14089999999999</v>
      </c>
    </row>
    <row r="29" spans="2:87" ht="15" customHeight="1" x14ac:dyDescent="0.3">
      <c r="B29" s="2">
        <v>45463</v>
      </c>
      <c r="C29" s="1" t="s">
        <v>60</v>
      </c>
      <c r="D29" s="2">
        <v>45464</v>
      </c>
      <c r="E29" s="13">
        <f t="shared" si="0"/>
        <v>45464</v>
      </c>
      <c r="F29" s="18">
        <v>221000194.99000001</v>
      </c>
      <c r="G29" s="18">
        <v>122365663.98999999</v>
      </c>
      <c r="H29" s="18">
        <v>398020326.13999999</v>
      </c>
      <c r="I29" s="18">
        <v>0</v>
      </c>
      <c r="J29" s="18">
        <v>3503186544.5700002</v>
      </c>
      <c r="K29" s="18"/>
      <c r="L29" s="18"/>
      <c r="M29" s="18">
        <v>0</v>
      </c>
      <c r="N29" s="18">
        <v>2445000000</v>
      </c>
      <c r="O29" s="18">
        <v>0</v>
      </c>
      <c r="P29" s="18"/>
      <c r="Q29" s="18">
        <v>0</v>
      </c>
      <c r="R29" s="18">
        <v>121393302.48999999</v>
      </c>
      <c r="S29" s="18">
        <v>121393302.48999999</v>
      </c>
      <c r="T29" s="18"/>
      <c r="U29" s="18"/>
      <c r="V29" s="18"/>
      <c r="W29" s="18"/>
      <c r="X29" s="18">
        <v>808974867.20000005</v>
      </c>
      <c r="Y29" s="18">
        <v>0</v>
      </c>
      <c r="Z29" s="18">
        <v>5879625500.9899998</v>
      </c>
      <c r="AA29" s="18">
        <v>243758966.47999999</v>
      </c>
      <c r="AB29" s="18">
        <v>133399711.84999999</v>
      </c>
      <c r="AC29" s="18">
        <v>44648849.43</v>
      </c>
      <c r="AD29" s="18">
        <v>1927769313.9000001</v>
      </c>
      <c r="AE29" s="18">
        <v>102392005.92</v>
      </c>
      <c r="AF29" s="18"/>
      <c r="AG29" s="18"/>
      <c r="AH29" s="18"/>
      <c r="AI29" s="18"/>
      <c r="AJ29" s="18">
        <v>136019871.55000001</v>
      </c>
      <c r="AK29" s="18">
        <v>30172387.280000001</v>
      </c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>
        <v>62309247.469999999</v>
      </c>
      <c r="AW29" s="18">
        <v>9486186.75</v>
      </c>
      <c r="AX29" s="18">
        <v>57068179.149999999</v>
      </c>
      <c r="AY29" s="18">
        <v>50456887.840000004</v>
      </c>
      <c r="AZ29" s="18">
        <v>252769121.16999999</v>
      </c>
      <c r="BA29" s="18">
        <v>13034620.67</v>
      </c>
      <c r="BB29" s="18">
        <v>116254087.06999999</v>
      </c>
      <c r="BC29" s="18">
        <v>111297870.40000001</v>
      </c>
      <c r="BD29" s="18"/>
      <c r="BE29" s="18"/>
      <c r="BF29" s="18"/>
      <c r="BG29" s="18"/>
      <c r="BH29" s="18"/>
      <c r="BI29" s="18"/>
      <c r="BJ29" s="18">
        <v>2415862178.4499998</v>
      </c>
      <c r="BK29" s="18">
        <v>355780500.63999999</v>
      </c>
      <c r="BL29" s="18">
        <v>7565414.2000000002</v>
      </c>
      <c r="BM29" s="18"/>
      <c r="BN29" s="18">
        <v>15688522.640000001</v>
      </c>
      <c r="BO29" s="18">
        <v>204799.68</v>
      </c>
      <c r="BP29" s="18"/>
      <c r="BQ29" s="18"/>
      <c r="BR29" s="18"/>
      <c r="BS29" s="18"/>
      <c r="BT29" s="18">
        <v>264793313.53</v>
      </c>
      <c r="BU29" s="18">
        <v>259308358.05000001</v>
      </c>
      <c r="BV29" s="18">
        <v>37902791.469999999</v>
      </c>
      <c r="BW29" s="18"/>
      <c r="BX29" s="18"/>
      <c r="BY29" s="18"/>
      <c r="BZ29" s="18">
        <v>435190669.32999998</v>
      </c>
      <c r="CA29" s="18">
        <v>435152970</v>
      </c>
      <c r="CB29" s="18">
        <v>25623244.440000001</v>
      </c>
      <c r="CC29" s="18">
        <v>939434.97</v>
      </c>
      <c r="CD29" s="18">
        <v>786763955.61000001</v>
      </c>
      <c r="CE29" s="18">
        <v>695605562.70000005</v>
      </c>
      <c r="CF29" s="18">
        <v>1629098222.8399999</v>
      </c>
      <c r="CG29" s="18">
        <v>88945125.159999996</v>
      </c>
      <c r="CH29" s="17">
        <v>360.91289999999998</v>
      </c>
      <c r="CI29" s="17">
        <v>274.05549999999999</v>
      </c>
    </row>
    <row r="30" spans="2:87" ht="15" customHeight="1" x14ac:dyDescent="0.3">
      <c r="B30" s="2">
        <v>45464</v>
      </c>
      <c r="C30" s="1" t="s">
        <v>60</v>
      </c>
      <c r="D30" s="2">
        <v>45465</v>
      </c>
      <c r="E30" s="13">
        <f t="shared" si="0"/>
        <v>45465</v>
      </c>
      <c r="F30" s="18">
        <v>223616040.77000001</v>
      </c>
      <c r="G30" s="18">
        <v>127742148.47</v>
      </c>
      <c r="H30" s="18">
        <v>528602336.27999997</v>
      </c>
      <c r="I30" s="18">
        <v>0</v>
      </c>
      <c r="J30" s="18">
        <v>3658362464.8699999</v>
      </c>
      <c r="K30" s="18"/>
      <c r="L30" s="18"/>
      <c r="M30" s="18">
        <v>0</v>
      </c>
      <c r="N30" s="18">
        <v>2274000000</v>
      </c>
      <c r="O30" s="18">
        <v>0</v>
      </c>
      <c r="P30" s="18"/>
      <c r="Q30" s="18">
        <v>0</v>
      </c>
      <c r="R30" s="18">
        <v>121334309.89</v>
      </c>
      <c r="S30" s="18">
        <v>121334309.89</v>
      </c>
      <c r="T30" s="18"/>
      <c r="U30" s="18"/>
      <c r="V30" s="18"/>
      <c r="W30" s="18"/>
      <c r="X30" s="18">
        <v>808974867.20000005</v>
      </c>
      <c r="Y30" s="18">
        <v>0</v>
      </c>
      <c r="Z30" s="18">
        <v>5996940284.6099997</v>
      </c>
      <c r="AA30" s="18">
        <v>249076458.36000001</v>
      </c>
      <c r="AB30" s="18">
        <v>136061272.34</v>
      </c>
      <c r="AC30" s="18">
        <v>44743403.380000003</v>
      </c>
      <c r="AD30" s="18">
        <v>1957563373.8099999</v>
      </c>
      <c r="AE30" s="18">
        <v>101072737.88</v>
      </c>
      <c r="AF30" s="18"/>
      <c r="AG30" s="18"/>
      <c r="AH30" s="18"/>
      <c r="AI30" s="18"/>
      <c r="AJ30" s="18">
        <v>131735185.33</v>
      </c>
      <c r="AK30" s="18">
        <v>30156480.190000001</v>
      </c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>
        <v>59666703.659999996</v>
      </c>
      <c r="AW30" s="18">
        <v>9476430.3800000008</v>
      </c>
      <c r="AX30" s="18">
        <v>90689456.730000004</v>
      </c>
      <c r="AY30" s="18">
        <v>85555292.799999997</v>
      </c>
      <c r="AZ30" s="18">
        <v>230370972.68000001</v>
      </c>
      <c r="BA30" s="18">
        <v>13028286.34</v>
      </c>
      <c r="BB30" s="18">
        <v>72571353.790000007</v>
      </c>
      <c r="BC30" s="18">
        <v>65414952.140000001</v>
      </c>
      <c r="BD30" s="18"/>
      <c r="BE30" s="18"/>
      <c r="BF30" s="18"/>
      <c r="BG30" s="18"/>
      <c r="BH30" s="18"/>
      <c r="BI30" s="18"/>
      <c r="BJ30" s="18">
        <v>2408854994.9000001</v>
      </c>
      <c r="BK30" s="18">
        <v>343743305.73000002</v>
      </c>
      <c r="BL30" s="18">
        <v>7437995.2800000003</v>
      </c>
      <c r="BM30" s="18"/>
      <c r="BN30" s="18">
        <v>15645302.640000001</v>
      </c>
      <c r="BO30" s="18">
        <v>204109.72</v>
      </c>
      <c r="BP30" s="18"/>
      <c r="BQ30" s="18"/>
      <c r="BR30" s="18"/>
      <c r="BS30" s="18"/>
      <c r="BT30" s="18">
        <v>172765757.22999999</v>
      </c>
      <c r="BU30" s="18">
        <v>145668330.03999999</v>
      </c>
      <c r="BV30" s="18">
        <v>30603952.120000001</v>
      </c>
      <c r="BW30" s="18"/>
      <c r="BX30" s="18"/>
      <c r="BY30" s="18"/>
      <c r="BZ30" s="18">
        <v>453130910.39999998</v>
      </c>
      <c r="CA30" s="18">
        <v>453017480</v>
      </c>
      <c r="CB30" s="18">
        <v>32536055.510000002</v>
      </c>
      <c r="CC30" s="18">
        <v>4997211.66</v>
      </c>
      <c r="CD30" s="18">
        <v>712119973.17999995</v>
      </c>
      <c r="CE30" s="18">
        <v>603887131.41999996</v>
      </c>
      <c r="CF30" s="18">
        <v>1696735021.72</v>
      </c>
      <c r="CG30" s="18">
        <v>85935826.430000007</v>
      </c>
      <c r="CH30" s="17">
        <v>353.44</v>
      </c>
      <c r="CI30" s="17">
        <v>289.84010000000001</v>
      </c>
    </row>
    <row r="31" spans="2:87" ht="15" customHeight="1" x14ac:dyDescent="0.3">
      <c r="B31" s="2">
        <v>45467</v>
      </c>
      <c r="C31" s="1" t="s">
        <v>60</v>
      </c>
      <c r="D31" s="2">
        <v>45468</v>
      </c>
      <c r="E31" s="13">
        <f t="shared" si="0"/>
        <v>45468</v>
      </c>
      <c r="F31" s="18">
        <v>210533095.18000001</v>
      </c>
      <c r="G31" s="18">
        <v>135973525.97999999</v>
      </c>
      <c r="H31" s="18">
        <v>383194491.05000001</v>
      </c>
      <c r="I31" s="18">
        <v>0</v>
      </c>
      <c r="J31" s="18">
        <v>3598555709.4699998</v>
      </c>
      <c r="K31" s="18"/>
      <c r="L31" s="18"/>
      <c r="M31" s="18">
        <v>0</v>
      </c>
      <c r="N31" s="18">
        <v>2230000000</v>
      </c>
      <c r="O31" s="18">
        <v>0</v>
      </c>
      <c r="P31" s="18"/>
      <c r="Q31" s="18">
        <v>0</v>
      </c>
      <c r="R31" s="18">
        <v>121122894.77</v>
      </c>
      <c r="S31" s="18">
        <v>121122894.77</v>
      </c>
      <c r="T31" s="18"/>
      <c r="U31" s="18"/>
      <c r="V31" s="18"/>
      <c r="W31" s="18"/>
      <c r="X31" s="18">
        <v>808974867.20000005</v>
      </c>
      <c r="Y31" s="18">
        <v>0</v>
      </c>
      <c r="Z31" s="18">
        <v>5734431323.2700005</v>
      </c>
      <c r="AA31" s="18">
        <v>257096420.75</v>
      </c>
      <c r="AB31" s="18">
        <v>134203892.01000001</v>
      </c>
      <c r="AC31" s="18">
        <v>44673898.909999996</v>
      </c>
      <c r="AD31" s="18">
        <v>1941733026.3399999</v>
      </c>
      <c r="AE31" s="18">
        <v>95576609.920000002</v>
      </c>
      <c r="AF31" s="18"/>
      <c r="AG31" s="18"/>
      <c r="AH31" s="18"/>
      <c r="AI31" s="18"/>
      <c r="AJ31" s="18">
        <v>123911727.81999999</v>
      </c>
      <c r="AK31" s="18">
        <v>19769574.239999998</v>
      </c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>
        <v>163751160.02000001</v>
      </c>
      <c r="AW31" s="18">
        <v>9588593.6199999992</v>
      </c>
      <c r="AX31" s="18">
        <v>60950125.039999999</v>
      </c>
      <c r="AY31" s="18">
        <v>55779690.119999997</v>
      </c>
      <c r="AZ31" s="18">
        <v>238045169.49000001</v>
      </c>
      <c r="BA31" s="18">
        <v>21680020.800000001</v>
      </c>
      <c r="BB31" s="18">
        <v>70156760.019999996</v>
      </c>
      <c r="BC31" s="18">
        <v>57323032.170000002</v>
      </c>
      <c r="BD31" s="18"/>
      <c r="BE31" s="18"/>
      <c r="BF31" s="18"/>
      <c r="BG31" s="18"/>
      <c r="BH31" s="18"/>
      <c r="BI31" s="18"/>
      <c r="BJ31" s="18">
        <v>2468720358.0300002</v>
      </c>
      <c r="BK31" s="18">
        <v>297389363.13</v>
      </c>
      <c r="BL31" s="18">
        <v>8161004.9000000004</v>
      </c>
      <c r="BM31" s="18"/>
      <c r="BN31" s="18">
        <v>14990712.109999999</v>
      </c>
      <c r="BO31" s="18">
        <v>203203.09</v>
      </c>
      <c r="BP31" s="18"/>
      <c r="BQ31" s="18"/>
      <c r="BR31" s="18"/>
      <c r="BS31" s="18"/>
      <c r="BT31" s="18">
        <v>149900271.02000001</v>
      </c>
      <c r="BU31" s="18">
        <v>133467597.56</v>
      </c>
      <c r="BV31" s="18">
        <v>46163480.649999999</v>
      </c>
      <c r="BW31" s="18"/>
      <c r="BX31" s="18"/>
      <c r="BY31" s="18"/>
      <c r="BZ31" s="18">
        <v>460253750</v>
      </c>
      <c r="CA31" s="18">
        <v>460253750</v>
      </c>
      <c r="CB31" s="18">
        <v>24296646.890000001</v>
      </c>
      <c r="CC31" s="18">
        <v>644258.96</v>
      </c>
      <c r="CD31" s="18">
        <v>703765865.57000005</v>
      </c>
      <c r="CE31" s="18">
        <v>594568809.61000001</v>
      </c>
      <c r="CF31" s="18">
        <v>1764954492.46</v>
      </c>
      <c r="CG31" s="18">
        <v>74347340.780000001</v>
      </c>
      <c r="CH31" s="17">
        <v>324.90530000000001</v>
      </c>
      <c r="CI31" s="17">
        <v>345.80450000000002</v>
      </c>
    </row>
    <row r="32" spans="2:87" ht="15" customHeight="1" x14ac:dyDescent="0.3">
      <c r="B32" s="2">
        <v>45468</v>
      </c>
      <c r="C32" s="1" t="s">
        <v>60</v>
      </c>
      <c r="D32" s="2">
        <v>45469</v>
      </c>
      <c r="E32" s="13">
        <f t="shared" si="0"/>
        <v>45469</v>
      </c>
      <c r="F32" s="18">
        <v>261047798.91</v>
      </c>
      <c r="G32" s="18">
        <v>155853591.21000001</v>
      </c>
      <c r="H32" s="18">
        <v>442001174.83999997</v>
      </c>
      <c r="I32" s="18">
        <v>0</v>
      </c>
      <c r="J32" s="18">
        <v>3580402471.27</v>
      </c>
      <c r="K32" s="18"/>
      <c r="L32" s="18"/>
      <c r="M32" s="18">
        <v>0</v>
      </c>
      <c r="N32" s="18">
        <v>2230000000</v>
      </c>
      <c r="O32" s="18">
        <v>0</v>
      </c>
      <c r="P32" s="18"/>
      <c r="Q32" s="18">
        <v>0</v>
      </c>
      <c r="R32" s="18">
        <v>121430434.89</v>
      </c>
      <c r="S32" s="18">
        <v>121430434.89</v>
      </c>
      <c r="T32" s="18"/>
      <c r="U32" s="18"/>
      <c r="V32" s="18"/>
      <c r="W32" s="18"/>
      <c r="X32" s="18">
        <v>808974867.20000005</v>
      </c>
      <c r="Y32" s="18">
        <v>0</v>
      </c>
      <c r="Z32" s="18">
        <v>5825907012.71</v>
      </c>
      <c r="AA32" s="18">
        <v>277284026.10000002</v>
      </c>
      <c r="AB32" s="18">
        <v>134588239.12</v>
      </c>
      <c r="AC32" s="18">
        <v>44440819.57</v>
      </c>
      <c r="AD32" s="18">
        <v>1955507280.1199999</v>
      </c>
      <c r="AE32" s="18">
        <v>98024318.25</v>
      </c>
      <c r="AF32" s="18"/>
      <c r="AG32" s="18"/>
      <c r="AH32" s="18"/>
      <c r="AI32" s="18"/>
      <c r="AJ32" s="18">
        <v>132823916</v>
      </c>
      <c r="AK32" s="18">
        <v>31194696.27</v>
      </c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>
        <v>158565431.75999999</v>
      </c>
      <c r="AW32" s="18">
        <v>9620081.2899999991</v>
      </c>
      <c r="AX32" s="18">
        <v>54263877.939999998</v>
      </c>
      <c r="AY32" s="18">
        <v>49003493.890000001</v>
      </c>
      <c r="AZ32" s="18">
        <v>274119207.95999998</v>
      </c>
      <c r="BA32" s="18">
        <v>30439638.329999998</v>
      </c>
      <c r="BB32" s="18">
        <v>47751772.869999997</v>
      </c>
      <c r="BC32" s="18">
        <v>42067407.009999998</v>
      </c>
      <c r="BD32" s="18"/>
      <c r="BE32" s="18"/>
      <c r="BF32" s="18"/>
      <c r="BG32" s="18"/>
      <c r="BH32" s="18"/>
      <c r="BI32" s="18"/>
      <c r="BJ32" s="18">
        <v>2497018790.0100002</v>
      </c>
      <c r="BK32" s="18">
        <v>298060839.57999998</v>
      </c>
      <c r="BL32" s="18">
        <v>8213557.3200000003</v>
      </c>
      <c r="BM32" s="18"/>
      <c r="BN32" s="18">
        <v>14590585.859999999</v>
      </c>
      <c r="BO32" s="18">
        <v>204538.36</v>
      </c>
      <c r="BP32" s="18"/>
      <c r="BQ32" s="18"/>
      <c r="BR32" s="18"/>
      <c r="BS32" s="18"/>
      <c r="BT32" s="18">
        <v>90348557.75</v>
      </c>
      <c r="BU32" s="18">
        <v>83613777.060000002</v>
      </c>
      <c r="BV32" s="18">
        <v>46163480.649999999</v>
      </c>
      <c r="BW32" s="18"/>
      <c r="BX32" s="18"/>
      <c r="BY32" s="18"/>
      <c r="BZ32" s="18">
        <v>456595406.01999998</v>
      </c>
      <c r="CA32" s="18">
        <v>456545120</v>
      </c>
      <c r="CB32" s="18">
        <v>26719715.640000001</v>
      </c>
      <c r="CC32" s="18">
        <v>4963187.05</v>
      </c>
      <c r="CD32" s="18">
        <v>642631303.24000001</v>
      </c>
      <c r="CE32" s="18">
        <v>545326622.47000003</v>
      </c>
      <c r="CF32" s="18">
        <v>1854387486.77</v>
      </c>
      <c r="CG32" s="18">
        <v>74515209.890000001</v>
      </c>
      <c r="CH32" s="17">
        <v>314.16879999999998</v>
      </c>
      <c r="CI32" s="17">
        <v>372.11739999999998</v>
      </c>
    </row>
    <row r="33" spans="2:87" ht="15" customHeight="1" x14ac:dyDescent="0.3">
      <c r="B33" s="2">
        <v>45469</v>
      </c>
      <c r="C33" s="1" t="s">
        <v>60</v>
      </c>
      <c r="D33" s="2">
        <v>45470</v>
      </c>
      <c r="E33" s="13">
        <f t="shared" si="0"/>
        <v>45470</v>
      </c>
      <c r="F33" s="18">
        <v>261344801.28</v>
      </c>
      <c r="G33" s="18">
        <v>155640982.38</v>
      </c>
      <c r="H33" s="18">
        <v>204087979.56999999</v>
      </c>
      <c r="I33" s="18">
        <v>0</v>
      </c>
      <c r="J33" s="18">
        <v>3574577427.27</v>
      </c>
      <c r="K33" s="18"/>
      <c r="L33" s="18"/>
      <c r="M33" s="18">
        <v>0</v>
      </c>
      <c r="N33" s="18">
        <v>2230000000</v>
      </c>
      <c r="O33" s="18">
        <v>0</v>
      </c>
      <c r="P33" s="18"/>
      <c r="Q33" s="18">
        <v>0</v>
      </c>
      <c r="R33" s="18">
        <v>121741867.93000001</v>
      </c>
      <c r="S33" s="18">
        <v>121741867.93000001</v>
      </c>
      <c r="T33" s="18"/>
      <c r="U33" s="18"/>
      <c r="V33" s="18"/>
      <c r="W33" s="18"/>
      <c r="X33" s="18">
        <v>808974867.20000005</v>
      </c>
      <c r="Y33" s="18">
        <v>0</v>
      </c>
      <c r="Z33" s="18">
        <v>5582777208.8500004</v>
      </c>
      <c r="AA33" s="18">
        <v>277382850.31</v>
      </c>
      <c r="AB33" s="18">
        <v>133404888.38</v>
      </c>
      <c r="AC33" s="18">
        <v>44733053.140000001</v>
      </c>
      <c r="AD33" s="18">
        <v>1886116060.1500001</v>
      </c>
      <c r="AE33" s="18">
        <v>96694053.730000004</v>
      </c>
      <c r="AF33" s="18"/>
      <c r="AG33" s="18"/>
      <c r="AH33" s="18"/>
      <c r="AI33" s="18"/>
      <c r="AJ33" s="18">
        <v>131347467.27</v>
      </c>
      <c r="AK33" s="18">
        <v>31273855.300000001</v>
      </c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>
        <v>157939102.25999999</v>
      </c>
      <c r="AW33" s="18">
        <v>8416488.9700000007</v>
      </c>
      <c r="AX33" s="18">
        <v>53902417.670000002</v>
      </c>
      <c r="AY33" s="18">
        <v>48404776.359999999</v>
      </c>
      <c r="AZ33" s="18">
        <v>226483898.38999999</v>
      </c>
      <c r="BA33" s="18">
        <v>52231275.420000002</v>
      </c>
      <c r="BB33" s="18">
        <v>58659937.439999998</v>
      </c>
      <c r="BC33" s="18">
        <v>53525220.689999998</v>
      </c>
      <c r="BD33" s="18"/>
      <c r="BE33" s="18"/>
      <c r="BF33" s="18"/>
      <c r="BG33" s="18"/>
      <c r="BH33" s="18"/>
      <c r="BI33" s="18"/>
      <c r="BJ33" s="18">
        <v>2261896054.6100001</v>
      </c>
      <c r="BK33" s="18">
        <v>329991020.45999998</v>
      </c>
      <c r="BL33" s="18">
        <v>8266963.4000000004</v>
      </c>
      <c r="BM33" s="18"/>
      <c r="BN33" s="18">
        <v>12615965.73</v>
      </c>
      <c r="BO33" s="18">
        <v>204661.5</v>
      </c>
      <c r="BP33" s="18"/>
      <c r="BQ33" s="18"/>
      <c r="BR33" s="18"/>
      <c r="BS33" s="18"/>
      <c r="BT33" s="18">
        <v>90528502.799999997</v>
      </c>
      <c r="BU33" s="18">
        <v>84719650.719999999</v>
      </c>
      <c r="BV33" s="18">
        <v>46163480.649999999</v>
      </c>
      <c r="BW33" s="18"/>
      <c r="BX33" s="18"/>
      <c r="BY33" s="18"/>
      <c r="BZ33" s="18">
        <v>490707552.14999998</v>
      </c>
      <c r="CA33" s="18">
        <v>490688250</v>
      </c>
      <c r="CB33" s="18">
        <v>25257945.52</v>
      </c>
      <c r="CC33" s="18">
        <v>944508.37</v>
      </c>
      <c r="CD33" s="18">
        <v>673540410.25</v>
      </c>
      <c r="CE33" s="18">
        <v>576557070.59000003</v>
      </c>
      <c r="CF33" s="18">
        <v>1588355644.3599999</v>
      </c>
      <c r="CG33" s="18">
        <v>82497755.109999999</v>
      </c>
      <c r="CH33" s="17">
        <v>351.48160000000001</v>
      </c>
      <c r="CI33" s="17">
        <v>336.23079999999999</v>
      </c>
    </row>
    <row r="34" spans="2:87" ht="15" customHeight="1" x14ac:dyDescent="0.3">
      <c r="B34" s="2">
        <v>45470</v>
      </c>
      <c r="C34" s="1" t="s">
        <v>60</v>
      </c>
      <c r="D34" s="2">
        <v>45471</v>
      </c>
      <c r="E34" s="13">
        <f t="shared" si="0"/>
        <v>45471</v>
      </c>
      <c r="F34" s="18">
        <v>261508030.56</v>
      </c>
      <c r="G34" s="18">
        <v>157060150.16</v>
      </c>
      <c r="H34" s="18">
        <v>418188797.36000001</v>
      </c>
      <c r="I34" s="18">
        <v>0</v>
      </c>
      <c r="J34" s="18">
        <v>3407808126.27</v>
      </c>
      <c r="K34" s="18"/>
      <c r="L34" s="18"/>
      <c r="M34" s="18">
        <v>0</v>
      </c>
      <c r="N34" s="18">
        <v>2230000000</v>
      </c>
      <c r="O34" s="18">
        <v>0</v>
      </c>
      <c r="P34" s="18"/>
      <c r="Q34" s="18">
        <v>0</v>
      </c>
      <c r="R34" s="18">
        <v>121320534.97</v>
      </c>
      <c r="S34" s="18">
        <v>121320534.97</v>
      </c>
      <c r="T34" s="18"/>
      <c r="U34" s="18"/>
      <c r="V34" s="18"/>
      <c r="W34" s="18"/>
      <c r="X34" s="18">
        <v>808974867.20000005</v>
      </c>
      <c r="Y34" s="18">
        <v>0</v>
      </c>
      <c r="Z34" s="18">
        <v>5629850621.96</v>
      </c>
      <c r="AA34" s="18">
        <v>278380685.13</v>
      </c>
      <c r="AB34" s="18">
        <v>127543273.37</v>
      </c>
      <c r="AC34" s="18">
        <v>43080031.840000004</v>
      </c>
      <c r="AD34" s="18">
        <v>1867340655.25</v>
      </c>
      <c r="AE34" s="18">
        <v>93910350.719999999</v>
      </c>
      <c r="AF34" s="18"/>
      <c r="AG34" s="18"/>
      <c r="AH34" s="18"/>
      <c r="AI34" s="18"/>
      <c r="AJ34" s="18">
        <v>136104141.41999999</v>
      </c>
      <c r="AK34" s="18">
        <v>31164818.16</v>
      </c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>
        <v>138503769.03</v>
      </c>
      <c r="AW34" s="18">
        <v>8384042.4100000001</v>
      </c>
      <c r="AX34" s="18">
        <v>79871766.769999996</v>
      </c>
      <c r="AY34" s="18">
        <v>73843652.489999995</v>
      </c>
      <c r="AZ34" s="18">
        <v>216680934.91</v>
      </c>
      <c r="BA34" s="18"/>
      <c r="BB34" s="18">
        <v>46450648.719999999</v>
      </c>
      <c r="BC34" s="18">
        <v>42390970.659999996</v>
      </c>
      <c r="BD34" s="18"/>
      <c r="BE34" s="18"/>
      <c r="BF34" s="18"/>
      <c r="BG34" s="18"/>
      <c r="BH34" s="18"/>
      <c r="BI34" s="18"/>
      <c r="BJ34" s="18">
        <v>2225473606.98</v>
      </c>
      <c r="BK34" s="18">
        <v>287018297.58999997</v>
      </c>
      <c r="BL34" s="18">
        <v>8116804.8099999996</v>
      </c>
      <c r="BM34" s="18"/>
      <c r="BN34" s="18">
        <v>14562187.890000001</v>
      </c>
      <c r="BO34" s="18">
        <v>203572.51</v>
      </c>
      <c r="BP34" s="18"/>
      <c r="BQ34" s="18"/>
      <c r="BR34" s="18"/>
      <c r="BS34" s="18"/>
      <c r="BT34" s="18">
        <v>141924049.11000001</v>
      </c>
      <c r="BU34" s="18">
        <v>136349650.66999999</v>
      </c>
      <c r="BV34" s="18">
        <v>46163480.649999999</v>
      </c>
      <c r="BW34" s="18"/>
      <c r="BX34" s="18"/>
      <c r="BY34" s="18"/>
      <c r="BZ34" s="18">
        <v>358364800</v>
      </c>
      <c r="CA34" s="18">
        <v>358364800</v>
      </c>
      <c r="CB34" s="18">
        <v>27369276.039999999</v>
      </c>
      <c r="CC34" s="18">
        <v>1029249.46</v>
      </c>
      <c r="CD34" s="18">
        <v>596500598.5</v>
      </c>
      <c r="CE34" s="18">
        <v>495947272.63999999</v>
      </c>
      <c r="CF34" s="18">
        <v>1628973008.48</v>
      </c>
      <c r="CG34" s="18">
        <v>71754574.400000006</v>
      </c>
      <c r="CH34" s="17">
        <v>345.60739999999998</v>
      </c>
      <c r="CI34" s="17">
        <v>387.96230000000003</v>
      </c>
    </row>
    <row r="35" spans="2:87" ht="15" customHeight="1" x14ac:dyDescent="0.3">
      <c r="B35" s="2">
        <v>45471</v>
      </c>
      <c r="C35" s="1" t="s">
        <v>60</v>
      </c>
      <c r="D35" s="2">
        <v>45472</v>
      </c>
      <c r="E35" s="13">
        <f t="shared" si="0"/>
        <v>45472</v>
      </c>
      <c r="F35" s="18">
        <v>228056630.66</v>
      </c>
      <c r="G35" s="18">
        <v>145920721.66</v>
      </c>
      <c r="H35" s="18">
        <v>548137655.44000006</v>
      </c>
      <c r="I35" s="18">
        <v>0</v>
      </c>
      <c r="J35" s="18">
        <v>2980524127.27</v>
      </c>
      <c r="K35" s="18"/>
      <c r="L35" s="18"/>
      <c r="M35" s="18">
        <v>0</v>
      </c>
      <c r="N35" s="18">
        <v>2230000000</v>
      </c>
      <c r="O35" s="18">
        <v>0</v>
      </c>
      <c r="P35" s="18"/>
      <c r="Q35" s="18">
        <v>0</v>
      </c>
      <c r="R35" s="18">
        <v>121391206.31</v>
      </c>
      <c r="S35" s="18">
        <v>121391206.31</v>
      </c>
      <c r="T35" s="18"/>
      <c r="U35" s="18"/>
      <c r="V35" s="18"/>
      <c r="W35" s="18"/>
      <c r="X35" s="18">
        <v>808974867.20000005</v>
      </c>
      <c r="Y35" s="18">
        <v>0</v>
      </c>
      <c r="Z35" s="18">
        <v>5299134752.4799995</v>
      </c>
      <c r="AA35" s="18">
        <v>267311927.97</v>
      </c>
      <c r="AB35" s="18">
        <v>133151251.51000001</v>
      </c>
      <c r="AC35" s="18">
        <v>42968558.799999997</v>
      </c>
      <c r="AD35" s="18">
        <v>1849175459.3099999</v>
      </c>
      <c r="AE35" s="18">
        <v>92795445.590000004</v>
      </c>
      <c r="AF35" s="18"/>
      <c r="AG35" s="18"/>
      <c r="AH35" s="18"/>
      <c r="AI35" s="18"/>
      <c r="AJ35" s="18">
        <v>141218839.71000001</v>
      </c>
      <c r="AK35" s="18">
        <v>31183132.390000001</v>
      </c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>
        <v>136752915.47</v>
      </c>
      <c r="AW35" s="18">
        <v>8018671.4500000002</v>
      </c>
      <c r="AX35" s="18">
        <v>96798465.590000004</v>
      </c>
      <c r="AY35" s="18">
        <v>90745858.920000002</v>
      </c>
      <c r="AZ35" s="18">
        <v>299481718.5</v>
      </c>
      <c r="BA35" s="18">
        <v>60806100</v>
      </c>
      <c r="BB35" s="18">
        <v>108856806.16</v>
      </c>
      <c r="BC35" s="18">
        <v>101085180.40000001</v>
      </c>
      <c r="BD35" s="18"/>
      <c r="BE35" s="18"/>
      <c r="BF35" s="18"/>
      <c r="BG35" s="18"/>
      <c r="BH35" s="18"/>
      <c r="BI35" s="18"/>
      <c r="BJ35" s="18">
        <v>2377881721.04</v>
      </c>
      <c r="BK35" s="18">
        <v>421844026.13999999</v>
      </c>
      <c r="BL35" s="18">
        <v>7948310.2000000002</v>
      </c>
      <c r="BM35" s="18"/>
      <c r="BN35" s="18">
        <v>43929724.939999998</v>
      </c>
      <c r="BO35" s="18">
        <v>203767.09</v>
      </c>
      <c r="BP35" s="18"/>
      <c r="BQ35" s="18"/>
      <c r="BR35" s="18"/>
      <c r="BS35" s="18"/>
      <c r="BT35" s="18">
        <v>337851803.44</v>
      </c>
      <c r="BU35" s="18">
        <v>210794546.83000001</v>
      </c>
      <c r="BV35" s="18">
        <v>60526401.719999999</v>
      </c>
      <c r="BW35" s="18"/>
      <c r="BX35" s="18"/>
      <c r="BY35" s="18"/>
      <c r="BZ35" s="18">
        <v>481725090.5</v>
      </c>
      <c r="CA35" s="18">
        <v>420869150</v>
      </c>
      <c r="CB35" s="18">
        <v>36880603.75</v>
      </c>
      <c r="CC35" s="18">
        <v>9577085.5199999996</v>
      </c>
      <c r="CD35" s="18">
        <v>968861934.54999995</v>
      </c>
      <c r="CE35" s="18">
        <v>641444549.44000006</v>
      </c>
      <c r="CF35" s="18">
        <v>1409019786.49</v>
      </c>
      <c r="CG35" s="18">
        <v>105461006.53</v>
      </c>
      <c r="CH35" s="17">
        <v>376.08659999999998</v>
      </c>
      <c r="CI35" s="17">
        <v>253.4699</v>
      </c>
    </row>
    <row r="36" spans="2:87" ht="15" customHeight="1" x14ac:dyDescent="0.3">
      <c r="B36" s="2">
        <v>45473</v>
      </c>
      <c r="C36" s="1" t="s">
        <v>61</v>
      </c>
      <c r="D36" s="2"/>
      <c r="E36" s="13" t="str">
        <f t="shared" si="0"/>
        <v>01.07.2024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7">
        <v>363.32459999999998</v>
      </c>
      <c r="CI36" s="17">
        <v>257.75959999999998</v>
      </c>
    </row>
    <row r="59" spans="56:56" x14ac:dyDescent="0.3">
      <c r="BD59" s="18"/>
    </row>
  </sheetData>
  <mergeCells count="45"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</mergeCells>
  <conditionalFormatting sqref="E15:CI36">
    <cfRule type="expression" dxfId="1" priority="1">
      <formula>$C15="1"</formula>
    </cfRule>
  </conditionalFormatting>
  <conditionalFormatting sqref="BD59">
    <cfRule type="expression" dxfId="0" priority="2">
      <formula>$C59="1"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2022-03-30T12:07:52Z</dcterms:created>
  <dcterms:modified xsi:type="dcterms:W3CDTF">2024-07-10T07:10:08Z</dcterms:modified>
</cp:coreProperties>
</file>