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90" yWindow="2490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7" i="1"/>
</calcChain>
</file>

<file path=xl/sharedStrings.xml><?xml version="1.0" encoding="utf-8"?>
<sst xmlns="http://schemas.openxmlformats.org/spreadsheetml/2006/main" count="168" uniqueCount="66">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</sst>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49</v>
      </c>
    </row>
    <row r="4" spans="1:18" x14ac:dyDescent="0.25">
      <c r="A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45413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45414</v>
      </c>
    </row>
    <row r="5" spans="1:18" x14ac:dyDescent="0.25">
      <c r="A5" t="s">
        <v>62</v>
      </c>
    </row>
    <row r="6" spans="1:18" x14ac:dyDescent="0.25">
      <c r="A6" t="s">
        <v>63</v>
      </c>
      <c r="B6">
        <v>459</v>
      </c>
      <c r="C6" s="22">
        <v>45412</v>
      </c>
      <c r="D6">
        <v>380526</v>
      </c>
      <c r="E6">
        <v>1</v>
      </c>
      <c r="F6">
        <v>1</v>
      </c>
      <c r="G6">
        <v>0</v>
      </c>
      <c r="H6">
        <v>87057000000</v>
      </c>
    </row>
    <row r="7" spans="1:18" x14ac:dyDescent="0.25">
      <c r="A7" t="s">
        <v>64</v>
      </c>
      <c r="B7" s="22">
        <v>45414</v>
      </c>
      <c r="C7">
        <v>0</v>
      </c>
      <c r="D7">
        <v>1</v>
      </c>
      <c r="E7" t="b">
        <v>0</v>
      </c>
    </row>
    <row r="8" spans="1:18" x14ac:dyDescent="0.25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0"/>
  <sheetViews>
    <sheetView showGridLines="0" tabSelected="1" workbookViewId="0">
      <pane xSplit="5" topLeftCell="F1" activePane="topRight" state="frozen"/>
      <selection activeCell="A5" sqref="A5"/>
      <selection pane="topRight" activeCell="A15" sqref="A15:CI37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idden="1" x14ac:dyDescent="0.25">
      <c r="D1" s="4"/>
      <c r="E1" s="4">
        <f>_xlfn.SINGLE(ClDSOutBlOption_ReportDate)</f>
        <v>45413</v>
      </c>
      <c r="F1" s="4" t="str">
        <f>MID("00",1,2-LEN(DAY(E1)))&amp;DAY(E1)&amp;"."&amp;MID("00",1,2-LEN(MONTH(E1)))&amp;MONTH(E1)&amp;"."&amp;YEAR(E1)</f>
        <v>01.05.2024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idden="1" x14ac:dyDescent="0.25">
      <c r="D2" s="4"/>
      <c r="E2" s="4">
        <f>_xlfn.SINGLE(ClDSOutBlOption_ExecDate)</f>
        <v>45414</v>
      </c>
      <c r="F2" s="4">
        <f>_xlfn.SINGLE(CLSInSimple_MFO)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idden="1" x14ac:dyDescent="0.25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idden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x14ac:dyDescent="0.25">
      <c r="C6" s="4"/>
      <c r="D6" s="4"/>
      <c r="E6" s="5" t="str">
        <f xml:space="preserve"> "станом на " &amp; F1 &amp; " року"</f>
        <v>станом на 01.05.2024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x14ac:dyDescent="0.25">
      <c r="D7" s="4"/>
      <c r="CF7" s="4"/>
      <c r="CG7" s="4"/>
      <c r="CH7" s="4"/>
      <c r="CI7" s="4"/>
    </row>
    <row r="8" spans="1:87" s="3" customFormat="1" x14ac:dyDescent="0.25">
      <c r="C8" s="4"/>
      <c r="D8" s="4"/>
      <c r="E8" s="4" t="str">
        <f>_xlfn.SINGLE(ClDSOutBlOption_InstName)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_xlfn.SINGLE(CLSInSimple_MFO)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25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4.45" customHeight="1" x14ac:dyDescent="0.25">
      <c r="A15" s="4"/>
      <c r="B15" s="2">
        <v>45382</v>
      </c>
      <c r="C15" s="1" t="s">
        <v>60</v>
      </c>
      <c r="D15" s="2">
        <v>45383</v>
      </c>
      <c r="E15" s="15">
        <f t="shared" ref="E15:E37" si="0">IF(C15="1",$F$1,D15)</f>
        <v>45383</v>
      </c>
      <c r="F15" s="20">
        <v>248070318.28999999</v>
      </c>
      <c r="G15" s="20">
        <v>110900135.69</v>
      </c>
      <c r="H15" s="20">
        <v>667653940.48000002</v>
      </c>
      <c r="I15" s="20">
        <v>0</v>
      </c>
      <c r="J15" s="20">
        <v>3205351885.52</v>
      </c>
      <c r="K15" s="20"/>
      <c r="L15" s="20"/>
      <c r="M15" s="20">
        <v>0</v>
      </c>
      <c r="N15" s="20">
        <v>2634000000</v>
      </c>
      <c r="O15" s="20">
        <v>0</v>
      </c>
      <c r="P15" s="20"/>
      <c r="Q15" s="20">
        <v>0</v>
      </c>
      <c r="R15" s="20">
        <v>38099177.689999998</v>
      </c>
      <c r="S15" s="20">
        <v>38099177.689999998</v>
      </c>
      <c r="T15" s="20"/>
      <c r="U15" s="20"/>
      <c r="V15" s="20"/>
      <c r="W15" s="20"/>
      <c r="X15" s="20">
        <v>886387997.73000002</v>
      </c>
      <c r="Y15" s="20">
        <v>0</v>
      </c>
      <c r="Z15" s="20">
        <v>5906739856.4099998</v>
      </c>
      <c r="AA15" s="20">
        <v>148951845.53999999</v>
      </c>
      <c r="AB15" s="20">
        <v>133625273.15000001</v>
      </c>
      <c r="AC15" s="20">
        <v>28091778.829999998</v>
      </c>
      <c r="AD15" s="20">
        <v>2078240908.6400001</v>
      </c>
      <c r="AE15" s="20">
        <v>122068437.95</v>
      </c>
      <c r="AF15" s="20"/>
      <c r="AG15" s="20"/>
      <c r="AH15" s="20"/>
      <c r="AI15" s="20"/>
      <c r="AJ15" s="20">
        <v>155555023.5</v>
      </c>
      <c r="AK15" s="20">
        <v>31579208.690000001</v>
      </c>
      <c r="AL15" s="20"/>
      <c r="AM15" s="20"/>
      <c r="AN15" s="20"/>
      <c r="AO15" s="20"/>
      <c r="AP15" s="20"/>
      <c r="AQ15" s="20"/>
      <c r="AR15" s="20">
        <v>734573.12</v>
      </c>
      <c r="AS15" s="20">
        <v>734573.12</v>
      </c>
      <c r="AT15" s="20"/>
      <c r="AU15" s="20"/>
      <c r="AV15" s="20">
        <v>198352279.53999999</v>
      </c>
      <c r="AW15" s="20">
        <v>40050887.439999998</v>
      </c>
      <c r="AX15" s="20">
        <v>130758130.13</v>
      </c>
      <c r="AY15" s="20">
        <v>117362090.59999999</v>
      </c>
      <c r="AZ15" s="20">
        <v>163295680.31999999</v>
      </c>
      <c r="BA15" s="20">
        <v>78442800</v>
      </c>
      <c r="BB15" s="20">
        <v>101295530.36</v>
      </c>
      <c r="BC15" s="20">
        <v>81229832.010000005</v>
      </c>
      <c r="BD15" s="20"/>
      <c r="BE15" s="20"/>
      <c r="BF15" s="20"/>
      <c r="BG15" s="20"/>
      <c r="BH15" s="20"/>
      <c r="BI15" s="20"/>
      <c r="BJ15" s="20">
        <v>2678619633.7800002</v>
      </c>
      <c r="BK15" s="20">
        <v>498769517.06999999</v>
      </c>
      <c r="BL15" s="20">
        <v>13608056.300000001</v>
      </c>
      <c r="BM15" s="20"/>
      <c r="BN15" s="20">
        <v>25695942.93</v>
      </c>
      <c r="BO15" s="20">
        <v>220379.37</v>
      </c>
      <c r="BP15" s="20"/>
      <c r="BQ15" s="20"/>
      <c r="BR15" s="20"/>
      <c r="BS15" s="20"/>
      <c r="BT15" s="20">
        <v>362620878.24000001</v>
      </c>
      <c r="BU15" s="20">
        <v>315434738.64999998</v>
      </c>
      <c r="BV15" s="20">
        <v>35977149.469999999</v>
      </c>
      <c r="BW15" s="20">
        <v>1439.03</v>
      </c>
      <c r="BX15" s="20"/>
      <c r="BY15" s="20"/>
      <c r="BZ15" s="20">
        <v>496689003.86000001</v>
      </c>
      <c r="CA15" s="20">
        <v>418115900</v>
      </c>
      <c r="CB15" s="20">
        <v>28972041.489999998</v>
      </c>
      <c r="CC15" s="20">
        <v>691986.79</v>
      </c>
      <c r="CD15" s="20">
        <v>963563072.28999996</v>
      </c>
      <c r="CE15" s="20">
        <v>734464443.84000003</v>
      </c>
      <c r="CF15" s="20">
        <v>1715056561.49</v>
      </c>
      <c r="CG15" s="20">
        <v>124692379.27</v>
      </c>
      <c r="CH15" s="19">
        <v>344.40499999999997</v>
      </c>
      <c r="CI15" s="19">
        <v>119.4555</v>
      </c>
    </row>
    <row r="16" spans="1:87" ht="14.45" customHeight="1" x14ac:dyDescent="0.25">
      <c r="A16" s="4"/>
      <c r="B16" s="2">
        <v>45383</v>
      </c>
      <c r="C16" s="1" t="s">
        <v>60</v>
      </c>
      <c r="D16" s="2">
        <v>45384</v>
      </c>
      <c r="E16" s="15">
        <f t="shared" si="0"/>
        <v>45384</v>
      </c>
      <c r="F16" s="20">
        <v>195399278.77000001</v>
      </c>
      <c r="G16" s="20">
        <v>102060403.56999999</v>
      </c>
      <c r="H16" s="20">
        <v>447062806.12</v>
      </c>
      <c r="I16" s="20">
        <v>0</v>
      </c>
      <c r="J16" s="20">
        <v>3394542058.8699999</v>
      </c>
      <c r="K16" s="20"/>
      <c r="L16" s="20"/>
      <c r="M16" s="20">
        <v>0</v>
      </c>
      <c r="N16" s="20">
        <v>2593000000</v>
      </c>
      <c r="O16" s="20">
        <v>0</v>
      </c>
      <c r="P16" s="20"/>
      <c r="Q16" s="20">
        <v>0</v>
      </c>
      <c r="R16" s="20">
        <v>37881586.890000001</v>
      </c>
      <c r="S16" s="20">
        <v>37881586.890000001</v>
      </c>
      <c r="T16" s="20"/>
      <c r="U16" s="20"/>
      <c r="V16" s="20"/>
      <c r="W16" s="20"/>
      <c r="X16" s="20">
        <v>886387997.73000002</v>
      </c>
      <c r="Y16" s="20">
        <v>0</v>
      </c>
      <c r="Z16" s="20">
        <v>5781450392.7600002</v>
      </c>
      <c r="AA16" s="20">
        <v>139894650.30000001</v>
      </c>
      <c r="AB16" s="20">
        <v>113911440.18000001</v>
      </c>
      <c r="AC16" s="20">
        <v>28681680.390000001</v>
      </c>
      <c r="AD16" s="20">
        <v>2080215381.49</v>
      </c>
      <c r="AE16" s="20">
        <v>107740802.47</v>
      </c>
      <c r="AF16" s="20"/>
      <c r="AG16" s="20"/>
      <c r="AH16" s="20"/>
      <c r="AI16" s="20"/>
      <c r="AJ16" s="20">
        <v>147374816.53999999</v>
      </c>
      <c r="AK16" s="20">
        <v>30814217.690000001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>
        <v>203967379.34999999</v>
      </c>
      <c r="AW16" s="20">
        <v>32384468.559999999</v>
      </c>
      <c r="AX16" s="20">
        <v>65654544.420000002</v>
      </c>
      <c r="AY16" s="20">
        <v>58877992.359999999</v>
      </c>
      <c r="AZ16" s="20">
        <v>221066434.13999999</v>
      </c>
      <c r="BA16" s="20">
        <v>220677514.90000001</v>
      </c>
      <c r="BB16" s="20">
        <v>84305384.239999995</v>
      </c>
      <c r="BC16" s="20">
        <v>81238380.159999996</v>
      </c>
      <c r="BD16" s="20"/>
      <c r="BE16" s="20"/>
      <c r="BF16" s="20"/>
      <c r="BG16" s="20"/>
      <c r="BH16" s="20"/>
      <c r="BI16" s="20"/>
      <c r="BJ16" s="20">
        <v>2623242885.27</v>
      </c>
      <c r="BK16" s="20">
        <v>559629477.30999994</v>
      </c>
      <c r="BL16" s="20">
        <v>12234237.539999999</v>
      </c>
      <c r="BM16" s="20"/>
      <c r="BN16" s="20">
        <v>24222789.309999999</v>
      </c>
      <c r="BO16" s="20">
        <v>219303.14</v>
      </c>
      <c r="BP16" s="20"/>
      <c r="BQ16" s="20"/>
      <c r="BR16" s="20"/>
      <c r="BS16" s="20"/>
      <c r="BT16" s="20">
        <v>170524910.52000001</v>
      </c>
      <c r="BU16" s="20">
        <v>154505649.38999999</v>
      </c>
      <c r="BV16" s="20">
        <v>42399199.670000002</v>
      </c>
      <c r="BW16" s="20">
        <v>1430.81</v>
      </c>
      <c r="BX16" s="20"/>
      <c r="BY16" s="20"/>
      <c r="BZ16" s="20">
        <v>638780841.64999998</v>
      </c>
      <c r="CA16" s="20">
        <v>638592228.64999998</v>
      </c>
      <c r="CB16" s="20">
        <v>32712426.52</v>
      </c>
      <c r="CC16" s="20">
        <v>822860.83</v>
      </c>
      <c r="CD16" s="20">
        <v>920874405.21000004</v>
      </c>
      <c r="CE16" s="20">
        <v>794141472.82000005</v>
      </c>
      <c r="CF16" s="20">
        <v>1702368480.0599999</v>
      </c>
      <c r="CG16" s="20">
        <v>139907369.33000001</v>
      </c>
      <c r="CH16" s="19">
        <v>339.61219999999997</v>
      </c>
      <c r="CI16" s="19">
        <v>99.990899999999996</v>
      </c>
    </row>
    <row r="17" spans="1:87" ht="14.45" customHeight="1" x14ac:dyDescent="0.25">
      <c r="A17" s="4"/>
      <c r="B17" s="2">
        <v>45384</v>
      </c>
      <c r="C17" s="1" t="s">
        <v>60</v>
      </c>
      <c r="D17" s="2">
        <v>45385</v>
      </c>
      <c r="E17" s="15">
        <f t="shared" si="0"/>
        <v>45385</v>
      </c>
      <c r="F17" s="20">
        <v>174645243.15000001</v>
      </c>
      <c r="G17" s="20">
        <v>101721905.65000001</v>
      </c>
      <c r="H17" s="20">
        <v>529683918.89999998</v>
      </c>
      <c r="I17" s="20">
        <v>0</v>
      </c>
      <c r="J17" s="20">
        <v>3501035723.6700001</v>
      </c>
      <c r="K17" s="20"/>
      <c r="L17" s="20"/>
      <c r="M17" s="20">
        <v>0</v>
      </c>
      <c r="N17" s="20">
        <v>2424000000</v>
      </c>
      <c r="O17" s="20">
        <v>0</v>
      </c>
      <c r="P17" s="20"/>
      <c r="Q17" s="20">
        <v>0</v>
      </c>
      <c r="R17" s="20">
        <v>37956869.420000002</v>
      </c>
      <c r="S17" s="20">
        <v>37956869.420000002</v>
      </c>
      <c r="T17" s="20"/>
      <c r="U17" s="20"/>
      <c r="V17" s="20"/>
      <c r="W17" s="20"/>
      <c r="X17" s="20">
        <v>886387997.73000002</v>
      </c>
      <c r="Y17" s="20">
        <v>0</v>
      </c>
      <c r="Z17" s="20">
        <v>5780886483.3299999</v>
      </c>
      <c r="AA17" s="20">
        <v>139631500.99000001</v>
      </c>
      <c r="AB17" s="20">
        <v>111748175.44</v>
      </c>
      <c r="AC17" s="20">
        <v>29076242.120000001</v>
      </c>
      <c r="AD17" s="20">
        <v>2059277960.6700001</v>
      </c>
      <c r="AE17" s="20">
        <v>106059440.48</v>
      </c>
      <c r="AF17" s="20"/>
      <c r="AG17" s="20"/>
      <c r="AH17" s="20"/>
      <c r="AI17" s="20"/>
      <c r="AJ17" s="20">
        <v>147226350.84</v>
      </c>
      <c r="AK17" s="20">
        <v>29380493.760000002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v>202246426.83000001</v>
      </c>
      <c r="AW17" s="20">
        <v>27032893.870000001</v>
      </c>
      <c r="AX17" s="20">
        <v>66835713.369999997</v>
      </c>
      <c r="AY17" s="20">
        <v>61666504.719999999</v>
      </c>
      <c r="AZ17" s="20">
        <v>90254743.560000002</v>
      </c>
      <c r="BA17" s="20">
        <v>42009424.990000002</v>
      </c>
      <c r="BB17" s="20">
        <v>128093806.06</v>
      </c>
      <c r="BC17" s="20">
        <v>122634737.95</v>
      </c>
      <c r="BD17" s="20"/>
      <c r="BE17" s="20"/>
      <c r="BF17" s="20"/>
      <c r="BG17" s="20"/>
      <c r="BH17" s="20"/>
      <c r="BI17" s="20"/>
      <c r="BJ17" s="20">
        <v>2515905772.2800002</v>
      </c>
      <c r="BK17" s="20">
        <v>416369249.26999998</v>
      </c>
      <c r="BL17" s="20">
        <v>11053773.939999999</v>
      </c>
      <c r="BM17" s="20"/>
      <c r="BN17" s="20">
        <v>25740421.27</v>
      </c>
      <c r="BO17" s="20">
        <v>219190.26</v>
      </c>
      <c r="BP17" s="20"/>
      <c r="BQ17" s="20"/>
      <c r="BR17" s="20"/>
      <c r="BS17" s="20"/>
      <c r="BT17" s="20">
        <v>407676943.37</v>
      </c>
      <c r="BU17" s="20">
        <v>393958767.52999997</v>
      </c>
      <c r="BV17" s="20">
        <v>49733677.520000003</v>
      </c>
      <c r="BW17" s="20">
        <v>1433.66</v>
      </c>
      <c r="BX17" s="20"/>
      <c r="BY17" s="20"/>
      <c r="BZ17" s="20">
        <v>262164478.36000001</v>
      </c>
      <c r="CA17" s="20">
        <v>262067595</v>
      </c>
      <c r="CB17" s="20">
        <v>23704683.670000002</v>
      </c>
      <c r="CC17" s="20">
        <v>1124364.55</v>
      </c>
      <c r="CD17" s="20">
        <v>780073978.13</v>
      </c>
      <c r="CE17" s="20">
        <v>657371351</v>
      </c>
      <c r="CF17" s="20">
        <v>1735831794.1500001</v>
      </c>
      <c r="CG17" s="20">
        <v>104092312.31999999</v>
      </c>
      <c r="CH17" s="19">
        <v>333.0326</v>
      </c>
      <c r="CI17" s="19">
        <v>134.142</v>
      </c>
    </row>
    <row r="18" spans="1:87" ht="14.45" customHeight="1" x14ac:dyDescent="0.25">
      <c r="A18" s="4"/>
      <c r="B18" s="2">
        <v>45385</v>
      </c>
      <c r="C18" s="1" t="s">
        <v>60</v>
      </c>
      <c r="D18" s="2">
        <v>45386</v>
      </c>
      <c r="E18" s="15">
        <f t="shared" si="0"/>
        <v>45386</v>
      </c>
      <c r="F18" s="20">
        <v>164602221.80000001</v>
      </c>
      <c r="G18" s="20">
        <v>99036230</v>
      </c>
      <c r="H18" s="20">
        <v>348644233.63</v>
      </c>
      <c r="I18" s="20">
        <v>0</v>
      </c>
      <c r="J18" s="20">
        <v>3551503315.8200002</v>
      </c>
      <c r="K18" s="20"/>
      <c r="L18" s="20"/>
      <c r="M18" s="20">
        <v>0</v>
      </c>
      <c r="N18" s="20">
        <v>2402000000</v>
      </c>
      <c r="O18" s="20">
        <v>0</v>
      </c>
      <c r="P18" s="20"/>
      <c r="Q18" s="20">
        <v>0</v>
      </c>
      <c r="R18" s="20">
        <v>38198453.5</v>
      </c>
      <c r="S18" s="20">
        <v>38198453.5</v>
      </c>
      <c r="T18" s="20"/>
      <c r="U18" s="20"/>
      <c r="V18" s="20"/>
      <c r="W18" s="20"/>
      <c r="X18" s="20">
        <v>886387997.73000002</v>
      </c>
      <c r="Y18" s="20">
        <v>0</v>
      </c>
      <c r="Z18" s="20">
        <v>5618512632.6199999</v>
      </c>
      <c r="AA18" s="20">
        <v>137187089.09999999</v>
      </c>
      <c r="AB18" s="20">
        <v>111542722.06</v>
      </c>
      <c r="AC18" s="20">
        <v>30216573.109999999</v>
      </c>
      <c r="AD18" s="20">
        <v>1938406347.8800001</v>
      </c>
      <c r="AE18" s="20">
        <v>115659554.25</v>
      </c>
      <c r="AF18" s="20"/>
      <c r="AG18" s="20"/>
      <c r="AH18" s="20"/>
      <c r="AI18" s="20"/>
      <c r="AJ18" s="20">
        <v>152357248.59999999</v>
      </c>
      <c r="AK18" s="20">
        <v>33724522.799999997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>
        <v>204494453.36000001</v>
      </c>
      <c r="AW18" s="20">
        <v>27151192.510000002</v>
      </c>
      <c r="AX18" s="20">
        <v>76137406.989999995</v>
      </c>
      <c r="AY18" s="20">
        <v>69752161.200000003</v>
      </c>
      <c r="AZ18" s="20">
        <v>242416233.59</v>
      </c>
      <c r="BA18" s="20">
        <v>42361348.100000001</v>
      </c>
      <c r="BB18" s="20">
        <v>103936634.54000001</v>
      </c>
      <c r="BC18" s="20">
        <v>97514927.409999996</v>
      </c>
      <c r="BD18" s="20"/>
      <c r="BE18" s="20"/>
      <c r="BF18" s="20"/>
      <c r="BG18" s="20"/>
      <c r="BH18" s="20"/>
      <c r="BI18" s="20"/>
      <c r="BJ18" s="20">
        <v>2540718180.8200002</v>
      </c>
      <c r="BK18" s="20">
        <v>415588129.05000001</v>
      </c>
      <c r="BL18" s="20">
        <v>10317752.039999999</v>
      </c>
      <c r="BM18" s="20"/>
      <c r="BN18" s="20">
        <v>25364613.809999999</v>
      </c>
      <c r="BO18" s="20">
        <v>219910.18</v>
      </c>
      <c r="BP18" s="20"/>
      <c r="BQ18" s="20"/>
      <c r="BR18" s="20"/>
      <c r="BS18" s="20"/>
      <c r="BT18" s="20">
        <v>307963555.04000002</v>
      </c>
      <c r="BU18" s="20">
        <v>297785902.25999999</v>
      </c>
      <c r="BV18" s="20">
        <v>35629861.640000001</v>
      </c>
      <c r="BW18" s="20">
        <v>1442.78</v>
      </c>
      <c r="BX18" s="20"/>
      <c r="BY18" s="20"/>
      <c r="BZ18" s="20">
        <v>379484322.76999998</v>
      </c>
      <c r="CA18" s="20">
        <v>379480600</v>
      </c>
      <c r="CB18" s="20">
        <v>25161259.109999999</v>
      </c>
      <c r="CC18" s="20">
        <v>896411.34</v>
      </c>
      <c r="CD18" s="20">
        <v>783921364.40999997</v>
      </c>
      <c r="CE18" s="20">
        <v>678384266.55999994</v>
      </c>
      <c r="CF18" s="20">
        <v>1756796816.4100001</v>
      </c>
      <c r="CG18" s="20">
        <v>103897032.26000001</v>
      </c>
      <c r="CH18" s="19">
        <v>319.81569999999999</v>
      </c>
      <c r="CI18" s="19">
        <v>132.04140000000001</v>
      </c>
    </row>
    <row r="19" spans="1:87" ht="14.45" customHeight="1" x14ac:dyDescent="0.25">
      <c r="A19" s="4"/>
      <c r="B19" s="2">
        <v>45386</v>
      </c>
      <c r="C19" s="1" t="s">
        <v>60</v>
      </c>
      <c r="D19" s="2">
        <v>45387</v>
      </c>
      <c r="E19" s="15">
        <f t="shared" si="0"/>
        <v>45387</v>
      </c>
      <c r="F19" s="20">
        <v>168247293.46000001</v>
      </c>
      <c r="G19" s="20">
        <v>81300875.359999999</v>
      </c>
      <c r="H19" s="20">
        <v>378316697.38</v>
      </c>
      <c r="I19" s="20">
        <v>0</v>
      </c>
      <c r="J19" s="20">
        <v>3550729168.4200001</v>
      </c>
      <c r="K19" s="20"/>
      <c r="L19" s="20"/>
      <c r="M19" s="20">
        <v>0</v>
      </c>
      <c r="N19" s="20">
        <v>2402000000</v>
      </c>
      <c r="O19" s="20">
        <v>0</v>
      </c>
      <c r="P19" s="20"/>
      <c r="Q19" s="20">
        <v>0</v>
      </c>
      <c r="R19" s="20">
        <v>38073824.479999997</v>
      </c>
      <c r="S19" s="20">
        <v>38073824.479999997</v>
      </c>
      <c r="T19" s="20"/>
      <c r="U19" s="20"/>
      <c r="V19" s="20"/>
      <c r="W19" s="20"/>
      <c r="X19" s="20">
        <v>886387997.73000002</v>
      </c>
      <c r="Y19" s="20">
        <v>0</v>
      </c>
      <c r="Z19" s="20">
        <v>5650931434.1700001</v>
      </c>
      <c r="AA19" s="20">
        <v>119327148</v>
      </c>
      <c r="AB19" s="20">
        <v>111043526.04000001</v>
      </c>
      <c r="AC19" s="20">
        <v>29917413.300000001</v>
      </c>
      <c r="AD19" s="20">
        <v>1838726383.21</v>
      </c>
      <c r="AE19" s="20">
        <v>114749710.83</v>
      </c>
      <c r="AF19" s="20"/>
      <c r="AG19" s="20"/>
      <c r="AH19" s="20"/>
      <c r="AI19" s="20"/>
      <c r="AJ19" s="20">
        <v>141777029.53</v>
      </c>
      <c r="AK19" s="20">
        <v>33628193.909999996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>
        <v>188532204.52000001</v>
      </c>
      <c r="AW19" s="20">
        <v>27093124.120000001</v>
      </c>
      <c r="AX19" s="20">
        <v>100214991.37</v>
      </c>
      <c r="AY19" s="20">
        <v>96071020.939999998</v>
      </c>
      <c r="AZ19" s="20">
        <v>381747551.86000001</v>
      </c>
      <c r="BA19" s="20">
        <v>42223136.93</v>
      </c>
      <c r="BB19" s="20">
        <v>121614180.89</v>
      </c>
      <c r="BC19" s="20">
        <v>117965354.52</v>
      </c>
      <c r="BD19" s="20"/>
      <c r="BE19" s="20"/>
      <c r="BF19" s="20"/>
      <c r="BG19" s="20"/>
      <c r="BH19" s="20"/>
      <c r="BI19" s="20"/>
      <c r="BJ19" s="20">
        <v>2575457027.4699998</v>
      </c>
      <c r="BK19" s="20">
        <v>460858388.75</v>
      </c>
      <c r="BL19" s="20">
        <v>9759955.9900000002</v>
      </c>
      <c r="BM19" s="20"/>
      <c r="BN19" s="20">
        <v>23194906.469999999</v>
      </c>
      <c r="BO19" s="20">
        <v>219845.16</v>
      </c>
      <c r="BP19" s="20"/>
      <c r="BQ19" s="20"/>
      <c r="BR19" s="20"/>
      <c r="BS19" s="20"/>
      <c r="BT19" s="20">
        <v>369546694.88999999</v>
      </c>
      <c r="BU19" s="20">
        <v>364593607.81</v>
      </c>
      <c r="BV19" s="20">
        <v>35629856.939999998</v>
      </c>
      <c r="BW19" s="20">
        <v>1438.08</v>
      </c>
      <c r="BX19" s="20"/>
      <c r="BY19" s="20"/>
      <c r="BZ19" s="20">
        <v>381897951.32999998</v>
      </c>
      <c r="CA19" s="20">
        <v>381562350</v>
      </c>
      <c r="CB19" s="20">
        <v>21424107</v>
      </c>
      <c r="CC19" s="20">
        <v>967970.88</v>
      </c>
      <c r="CD19" s="20">
        <v>841453472.62</v>
      </c>
      <c r="CE19" s="20">
        <v>747345211.92999995</v>
      </c>
      <c r="CF19" s="20">
        <v>1734003554.8499999</v>
      </c>
      <c r="CG19" s="20">
        <v>115214597.19</v>
      </c>
      <c r="CH19" s="19">
        <v>325.88929999999999</v>
      </c>
      <c r="CI19" s="19">
        <v>103.56950000000001</v>
      </c>
    </row>
    <row r="20" spans="1:87" ht="14.45" customHeight="1" x14ac:dyDescent="0.25">
      <c r="A20" s="4"/>
      <c r="B20" s="2">
        <v>45387</v>
      </c>
      <c r="C20" s="1" t="s">
        <v>60</v>
      </c>
      <c r="D20" s="2">
        <v>45388</v>
      </c>
      <c r="E20" s="15">
        <f t="shared" si="0"/>
        <v>45388</v>
      </c>
      <c r="F20" s="20">
        <v>187332248.74000001</v>
      </c>
      <c r="G20" s="20">
        <v>76648924.939999998</v>
      </c>
      <c r="H20" s="20">
        <v>471601660.95999998</v>
      </c>
      <c r="I20" s="20">
        <v>0</v>
      </c>
      <c r="J20" s="20">
        <v>3215766000.2199998</v>
      </c>
      <c r="K20" s="20"/>
      <c r="L20" s="20"/>
      <c r="M20" s="20">
        <v>0</v>
      </c>
      <c r="N20" s="20">
        <v>2538000000</v>
      </c>
      <c r="O20" s="20">
        <v>0</v>
      </c>
      <c r="P20" s="20"/>
      <c r="Q20" s="20">
        <v>0</v>
      </c>
      <c r="R20" s="20">
        <v>37903637.390000001</v>
      </c>
      <c r="S20" s="20">
        <v>37903637.390000001</v>
      </c>
      <c r="T20" s="20"/>
      <c r="U20" s="20"/>
      <c r="V20" s="20"/>
      <c r="W20" s="20"/>
      <c r="X20" s="20">
        <v>886387997.73000002</v>
      </c>
      <c r="Y20" s="20">
        <v>0</v>
      </c>
      <c r="Z20" s="20">
        <v>5564168163.5</v>
      </c>
      <c r="AA20" s="20">
        <v>114505176.25</v>
      </c>
      <c r="AB20" s="20">
        <v>112708630.55</v>
      </c>
      <c r="AC20" s="20">
        <v>30203793.879999999</v>
      </c>
      <c r="AD20" s="20">
        <v>1843224982.55</v>
      </c>
      <c r="AE20" s="20">
        <v>116753093.38</v>
      </c>
      <c r="AF20" s="20"/>
      <c r="AG20" s="20"/>
      <c r="AH20" s="20"/>
      <c r="AI20" s="20"/>
      <c r="AJ20" s="20">
        <v>143850996.94999999</v>
      </c>
      <c r="AK20" s="20">
        <v>32142011.68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>
        <v>186246090.37</v>
      </c>
      <c r="AW20" s="20">
        <v>25853523.719999999</v>
      </c>
      <c r="AX20" s="20">
        <v>118445449.68000001</v>
      </c>
      <c r="AY20" s="20">
        <v>112137497.81</v>
      </c>
      <c r="AZ20" s="20">
        <v>410405930.22000003</v>
      </c>
      <c r="BA20" s="20"/>
      <c r="BB20" s="20">
        <v>87367929.609999999</v>
      </c>
      <c r="BC20" s="20">
        <v>82802524.870000005</v>
      </c>
      <c r="BD20" s="20"/>
      <c r="BE20" s="20"/>
      <c r="BF20" s="20"/>
      <c r="BG20" s="20"/>
      <c r="BH20" s="20"/>
      <c r="BI20" s="20"/>
      <c r="BJ20" s="20">
        <v>2587934699.2800002</v>
      </c>
      <c r="BK20" s="20">
        <v>399106408.83999997</v>
      </c>
      <c r="BL20" s="20">
        <v>8535214.4399999995</v>
      </c>
      <c r="BM20" s="20"/>
      <c r="BN20" s="20">
        <v>20989016.870000001</v>
      </c>
      <c r="BO20" s="20"/>
      <c r="BP20" s="20"/>
      <c r="BQ20" s="20"/>
      <c r="BR20" s="20"/>
      <c r="BS20" s="20"/>
      <c r="BT20" s="20">
        <v>287006673.44999999</v>
      </c>
      <c r="BU20" s="20">
        <v>259718551.15000001</v>
      </c>
      <c r="BV20" s="20">
        <v>35629850.509999998</v>
      </c>
      <c r="BW20" s="20">
        <v>1431.65</v>
      </c>
      <c r="BX20" s="20"/>
      <c r="BY20" s="20"/>
      <c r="BZ20" s="20">
        <v>430078190.44999999</v>
      </c>
      <c r="CA20" s="20">
        <v>429681450</v>
      </c>
      <c r="CB20" s="20">
        <v>29401065.629999999</v>
      </c>
      <c r="CC20" s="20">
        <v>1286245.56</v>
      </c>
      <c r="CD20" s="20">
        <v>811640011.35000002</v>
      </c>
      <c r="CE20" s="20">
        <v>690687678.36000001</v>
      </c>
      <c r="CF20" s="20">
        <v>1776294687.9300001</v>
      </c>
      <c r="CG20" s="20">
        <v>99776602.209999993</v>
      </c>
      <c r="CH20" s="19">
        <v>313.24579999999997</v>
      </c>
      <c r="CI20" s="19">
        <v>114.7616</v>
      </c>
    </row>
    <row r="21" spans="1:87" ht="14.45" customHeight="1" x14ac:dyDescent="0.25">
      <c r="A21" s="4"/>
      <c r="B21" s="2">
        <v>45390</v>
      </c>
      <c r="C21" s="1" t="s">
        <v>60</v>
      </c>
      <c r="D21" s="2">
        <v>45391</v>
      </c>
      <c r="E21" s="15">
        <f t="shared" si="0"/>
        <v>45391</v>
      </c>
      <c r="F21" s="20">
        <v>195093761</v>
      </c>
      <c r="G21" s="20">
        <v>98937637.900000006</v>
      </c>
      <c r="H21" s="20">
        <v>412772827.98000002</v>
      </c>
      <c r="I21" s="20">
        <v>0</v>
      </c>
      <c r="J21" s="20">
        <v>3211005098.9200001</v>
      </c>
      <c r="K21" s="20"/>
      <c r="L21" s="20"/>
      <c r="M21" s="20">
        <v>0</v>
      </c>
      <c r="N21" s="20">
        <v>2538000000</v>
      </c>
      <c r="O21" s="20">
        <v>0</v>
      </c>
      <c r="P21" s="20"/>
      <c r="Q21" s="20">
        <v>0</v>
      </c>
      <c r="R21" s="20">
        <v>37732284.630000003</v>
      </c>
      <c r="S21" s="20">
        <v>37732284.630000003</v>
      </c>
      <c r="T21" s="20"/>
      <c r="U21" s="20"/>
      <c r="V21" s="20"/>
      <c r="W21" s="20"/>
      <c r="X21" s="20">
        <v>886387997.73000002</v>
      </c>
      <c r="Y21" s="20">
        <v>0</v>
      </c>
      <c r="Z21" s="20">
        <v>5508168949.3599997</v>
      </c>
      <c r="AA21" s="20">
        <v>136622897.09</v>
      </c>
      <c r="AB21" s="20">
        <v>109791114.43000001</v>
      </c>
      <c r="AC21" s="20">
        <v>29325070.940000001</v>
      </c>
      <c r="AD21" s="20">
        <v>1894470880.8199999</v>
      </c>
      <c r="AE21" s="20">
        <v>113883686.83</v>
      </c>
      <c r="AF21" s="20"/>
      <c r="AG21" s="20"/>
      <c r="AH21" s="20">
        <v>2361</v>
      </c>
      <c r="AI21" s="20"/>
      <c r="AJ21" s="20">
        <v>142765184.40000001</v>
      </c>
      <c r="AK21" s="20">
        <v>29584296.850000001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>
        <v>187584300.62</v>
      </c>
      <c r="AW21" s="20">
        <v>25720576.469999999</v>
      </c>
      <c r="AX21" s="20">
        <v>67002660.719999999</v>
      </c>
      <c r="AY21" s="20">
        <v>62800840.460000001</v>
      </c>
      <c r="AZ21" s="20">
        <v>252649403.16</v>
      </c>
      <c r="BA21" s="20">
        <v>42079946.210000001</v>
      </c>
      <c r="BB21" s="20">
        <v>49074762.799999997</v>
      </c>
      <c r="BC21" s="20">
        <v>43512716.039999999</v>
      </c>
      <c r="BD21" s="20"/>
      <c r="BE21" s="20"/>
      <c r="BF21" s="20"/>
      <c r="BG21" s="20"/>
      <c r="BH21" s="20"/>
      <c r="BI21" s="20"/>
      <c r="BJ21" s="20">
        <v>2411023633.0100002</v>
      </c>
      <c r="BK21" s="20">
        <v>346124650.76999998</v>
      </c>
      <c r="BL21" s="20">
        <v>7751061.6399999997</v>
      </c>
      <c r="BM21" s="20"/>
      <c r="BN21" s="20">
        <v>20003385.98</v>
      </c>
      <c r="BO21" s="20"/>
      <c r="BP21" s="20"/>
      <c r="BQ21" s="20"/>
      <c r="BR21" s="20"/>
      <c r="BS21" s="20"/>
      <c r="BT21" s="20">
        <v>286373098.17000002</v>
      </c>
      <c r="BU21" s="20">
        <v>266183109.55000001</v>
      </c>
      <c r="BV21" s="20">
        <v>66966801.009999998</v>
      </c>
      <c r="BW21" s="20">
        <v>1425.18</v>
      </c>
      <c r="BX21" s="20"/>
      <c r="BY21" s="20"/>
      <c r="BZ21" s="20">
        <v>349723152.06</v>
      </c>
      <c r="CA21" s="20">
        <v>349669572.01999998</v>
      </c>
      <c r="CB21" s="20">
        <v>25819208.239999998</v>
      </c>
      <c r="CC21" s="20">
        <v>3397026.73</v>
      </c>
      <c r="CD21" s="20">
        <v>756636707.10000002</v>
      </c>
      <c r="CE21" s="20">
        <v>619251133.48000002</v>
      </c>
      <c r="CF21" s="20">
        <v>1654386925.9100001</v>
      </c>
      <c r="CG21" s="20">
        <v>86531162.689999998</v>
      </c>
      <c r="CH21" s="19">
        <v>332.94319999999999</v>
      </c>
      <c r="CI21" s="19">
        <v>157.8887</v>
      </c>
    </row>
    <row r="22" spans="1:87" ht="14.45" customHeight="1" x14ac:dyDescent="0.25">
      <c r="A22" s="4"/>
      <c r="B22" s="2">
        <v>45391</v>
      </c>
      <c r="C22" s="1" t="s">
        <v>60</v>
      </c>
      <c r="D22" s="2">
        <v>45392</v>
      </c>
      <c r="E22" s="15">
        <f t="shared" si="0"/>
        <v>45392</v>
      </c>
      <c r="F22" s="20">
        <v>187205038.71000001</v>
      </c>
      <c r="G22" s="20">
        <v>88729898.709999993</v>
      </c>
      <c r="H22" s="20">
        <v>239328696.94999999</v>
      </c>
      <c r="I22" s="20">
        <v>0</v>
      </c>
      <c r="J22" s="20">
        <v>3178454229.2199998</v>
      </c>
      <c r="K22" s="20"/>
      <c r="L22" s="20"/>
      <c r="M22" s="20">
        <v>0</v>
      </c>
      <c r="N22" s="20">
        <v>2538000000</v>
      </c>
      <c r="O22" s="20">
        <v>0</v>
      </c>
      <c r="P22" s="20"/>
      <c r="Q22" s="20">
        <v>0</v>
      </c>
      <c r="R22" s="20">
        <v>37924309.490000002</v>
      </c>
      <c r="S22" s="20">
        <v>37924309.490000002</v>
      </c>
      <c r="T22" s="20"/>
      <c r="U22" s="20"/>
      <c r="V22" s="20"/>
      <c r="W22" s="20"/>
      <c r="X22" s="20">
        <v>886387997.73000002</v>
      </c>
      <c r="Y22" s="20">
        <v>0</v>
      </c>
      <c r="Z22" s="20">
        <v>5294477058.5600004</v>
      </c>
      <c r="AA22" s="20">
        <v>126606990.12</v>
      </c>
      <c r="AB22" s="20">
        <v>110737381.47</v>
      </c>
      <c r="AC22" s="20">
        <v>29311425.23</v>
      </c>
      <c r="AD22" s="20">
        <v>1861147335.76</v>
      </c>
      <c r="AE22" s="20">
        <v>129002341.53</v>
      </c>
      <c r="AF22" s="20"/>
      <c r="AG22" s="20"/>
      <c r="AH22" s="20">
        <v>2361</v>
      </c>
      <c r="AI22" s="20"/>
      <c r="AJ22" s="20">
        <v>130163907.44</v>
      </c>
      <c r="AK22" s="20">
        <v>21379202.91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>
        <v>189043582.87</v>
      </c>
      <c r="AW22" s="20">
        <v>25846633.23</v>
      </c>
      <c r="AX22" s="20">
        <v>69439051.730000004</v>
      </c>
      <c r="AY22" s="20">
        <v>64408383.93</v>
      </c>
      <c r="AZ22" s="20">
        <v>235535566.34999999</v>
      </c>
      <c r="BA22" s="20">
        <v>87470436.079999998</v>
      </c>
      <c r="BB22" s="20">
        <v>119078216.68000001</v>
      </c>
      <c r="BC22" s="20">
        <v>114014087.47</v>
      </c>
      <c r="BD22" s="20"/>
      <c r="BE22" s="20"/>
      <c r="BF22" s="20"/>
      <c r="BG22" s="20"/>
      <c r="BH22" s="20"/>
      <c r="BI22" s="20"/>
      <c r="BJ22" s="20">
        <v>2423127457.4899998</v>
      </c>
      <c r="BK22" s="20">
        <v>470647116.48000002</v>
      </c>
      <c r="BL22" s="20">
        <v>6891097.0899999999</v>
      </c>
      <c r="BM22" s="20"/>
      <c r="BN22" s="20">
        <v>16978092.800000001</v>
      </c>
      <c r="BO22" s="20"/>
      <c r="BP22" s="20"/>
      <c r="BQ22" s="20"/>
      <c r="BR22" s="20"/>
      <c r="BS22" s="20"/>
      <c r="BT22" s="20">
        <v>287654304.98000002</v>
      </c>
      <c r="BU22" s="20">
        <v>271031361.31999999</v>
      </c>
      <c r="BV22" s="20">
        <v>66966806.310000002</v>
      </c>
      <c r="BW22" s="20">
        <v>1430.48</v>
      </c>
      <c r="BX22" s="20"/>
      <c r="BY22" s="20"/>
      <c r="BZ22" s="20">
        <v>546880253.05999994</v>
      </c>
      <c r="CA22" s="20">
        <v>546837453.60000002</v>
      </c>
      <c r="CB22" s="20">
        <v>22901791.579999998</v>
      </c>
      <c r="CC22" s="20">
        <v>1399552.74</v>
      </c>
      <c r="CD22" s="20">
        <v>948272345.82000005</v>
      </c>
      <c r="CE22" s="20">
        <v>819269798.13999999</v>
      </c>
      <c r="CF22" s="20">
        <v>1474855111.6700001</v>
      </c>
      <c r="CG22" s="20">
        <v>117661779.12</v>
      </c>
      <c r="CH22" s="19">
        <v>358.98289999999997</v>
      </c>
      <c r="CI22" s="19">
        <v>107.60250000000001</v>
      </c>
    </row>
    <row r="23" spans="1:87" ht="14.45" customHeight="1" x14ac:dyDescent="0.25">
      <c r="A23" s="4"/>
      <c r="B23" s="2">
        <v>45392</v>
      </c>
      <c r="C23" s="1" t="s">
        <v>60</v>
      </c>
      <c r="D23" s="2">
        <v>45393</v>
      </c>
      <c r="E23" s="15">
        <f t="shared" si="0"/>
        <v>45393</v>
      </c>
      <c r="F23" s="20">
        <v>195645785.90000001</v>
      </c>
      <c r="G23" s="20">
        <v>98562427.599999994</v>
      </c>
      <c r="H23" s="20">
        <v>475986211.88999999</v>
      </c>
      <c r="I23" s="20">
        <v>0</v>
      </c>
      <c r="J23" s="20">
        <v>2991618632.9200001</v>
      </c>
      <c r="K23" s="20"/>
      <c r="L23" s="20"/>
      <c r="M23" s="20">
        <v>0</v>
      </c>
      <c r="N23" s="20">
        <v>2538000000</v>
      </c>
      <c r="O23" s="20">
        <v>0</v>
      </c>
      <c r="P23" s="20"/>
      <c r="Q23" s="20">
        <v>0</v>
      </c>
      <c r="R23" s="20">
        <v>37930437.579999998</v>
      </c>
      <c r="S23" s="20">
        <v>37930437.579999998</v>
      </c>
      <c r="T23" s="20"/>
      <c r="U23" s="20"/>
      <c r="V23" s="20"/>
      <c r="W23" s="20"/>
      <c r="X23" s="20">
        <v>808077252.78999996</v>
      </c>
      <c r="Y23" s="20">
        <v>0</v>
      </c>
      <c r="Z23" s="20">
        <v>5431056765.4200001</v>
      </c>
      <c r="AA23" s="20">
        <v>136445815.09999999</v>
      </c>
      <c r="AB23" s="20">
        <v>112039231.20999999</v>
      </c>
      <c r="AC23" s="20">
        <v>31674982.789999999</v>
      </c>
      <c r="AD23" s="20">
        <v>1881140799.0799999</v>
      </c>
      <c r="AE23" s="20">
        <v>127564102.01000001</v>
      </c>
      <c r="AF23" s="20"/>
      <c r="AG23" s="20"/>
      <c r="AH23" s="20"/>
      <c r="AI23" s="20"/>
      <c r="AJ23" s="20">
        <v>136902305.90000001</v>
      </c>
      <c r="AK23" s="20">
        <v>26272731.969999999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>
        <v>192213592.11000001</v>
      </c>
      <c r="AW23" s="20">
        <v>25885911.699999999</v>
      </c>
      <c r="AX23" s="20">
        <v>72656274.25</v>
      </c>
      <c r="AY23" s="20">
        <v>66976472.539999999</v>
      </c>
      <c r="AZ23" s="20">
        <v>195448496.53</v>
      </c>
      <c r="BA23" s="20">
        <v>68318188.519999996</v>
      </c>
      <c r="BB23" s="20">
        <v>116396856.25</v>
      </c>
      <c r="BC23" s="20">
        <v>109726015.34</v>
      </c>
      <c r="BD23" s="20"/>
      <c r="BE23" s="20"/>
      <c r="BF23" s="20"/>
      <c r="BG23" s="20"/>
      <c r="BH23" s="20"/>
      <c r="BI23" s="20"/>
      <c r="BJ23" s="20">
        <v>2414554283.25</v>
      </c>
      <c r="BK23" s="20">
        <v>455632884.06999999</v>
      </c>
      <c r="BL23" s="20">
        <v>8714742.6699999999</v>
      </c>
      <c r="BM23" s="20"/>
      <c r="BN23" s="20">
        <v>25884006.050000001</v>
      </c>
      <c r="BO23" s="20">
        <v>199053.93</v>
      </c>
      <c r="BP23" s="20"/>
      <c r="BQ23" s="20"/>
      <c r="BR23" s="20"/>
      <c r="BS23" s="20"/>
      <c r="BT23" s="20">
        <v>497618687.94999999</v>
      </c>
      <c r="BU23" s="20">
        <v>484505165.98000002</v>
      </c>
      <c r="BV23" s="20">
        <v>84070879.400000006</v>
      </c>
      <c r="BW23" s="20">
        <v>1430.71</v>
      </c>
      <c r="BX23" s="20"/>
      <c r="BY23" s="20"/>
      <c r="BZ23" s="20">
        <v>312525938.88</v>
      </c>
      <c r="CA23" s="20">
        <v>310404627.30000001</v>
      </c>
      <c r="CB23" s="20">
        <v>29433649.920000002</v>
      </c>
      <c r="CC23" s="20">
        <v>6068962.5999999996</v>
      </c>
      <c r="CD23" s="20">
        <v>958247904.87</v>
      </c>
      <c r="CE23" s="20">
        <v>801179240.51999998</v>
      </c>
      <c r="CF23" s="20">
        <v>1456306378.3800001</v>
      </c>
      <c r="CG23" s="20">
        <v>113908221.02</v>
      </c>
      <c r="CH23" s="19">
        <v>372.93369999999999</v>
      </c>
      <c r="CI23" s="19">
        <v>119.78570000000001</v>
      </c>
    </row>
    <row r="24" spans="1:87" ht="14.45" customHeight="1" x14ac:dyDescent="0.25">
      <c r="A24" s="4"/>
      <c r="B24" s="2">
        <v>45393</v>
      </c>
      <c r="C24" s="1" t="s">
        <v>60</v>
      </c>
      <c r="D24" s="2">
        <v>45394</v>
      </c>
      <c r="E24" s="15">
        <f t="shared" si="0"/>
        <v>45394</v>
      </c>
      <c r="F24" s="20">
        <v>186208333.77000001</v>
      </c>
      <c r="G24" s="20">
        <v>113595166.97</v>
      </c>
      <c r="H24" s="20">
        <v>490820448.10000002</v>
      </c>
      <c r="I24" s="20">
        <v>0</v>
      </c>
      <c r="J24" s="20">
        <v>3153830463.02</v>
      </c>
      <c r="K24" s="20"/>
      <c r="L24" s="20"/>
      <c r="M24" s="20">
        <v>0</v>
      </c>
      <c r="N24" s="20">
        <v>2538000000</v>
      </c>
      <c r="O24" s="20">
        <v>0</v>
      </c>
      <c r="P24" s="20"/>
      <c r="Q24" s="20">
        <v>0</v>
      </c>
      <c r="R24" s="20">
        <v>37958354.43</v>
      </c>
      <c r="S24" s="20">
        <v>37958354.43</v>
      </c>
      <c r="T24" s="20"/>
      <c r="U24" s="20"/>
      <c r="V24" s="20"/>
      <c r="W24" s="20"/>
      <c r="X24" s="20">
        <v>808077252.78999996</v>
      </c>
      <c r="Y24" s="20">
        <v>0</v>
      </c>
      <c r="Z24" s="20">
        <v>5598693499.1700001</v>
      </c>
      <c r="AA24" s="20">
        <v>151506674.03999999</v>
      </c>
      <c r="AB24" s="20">
        <v>110712642.31999999</v>
      </c>
      <c r="AC24" s="20">
        <v>31483685.359999999</v>
      </c>
      <c r="AD24" s="20">
        <v>1832006316.3699999</v>
      </c>
      <c r="AE24" s="20">
        <v>126497588.23999999</v>
      </c>
      <c r="AF24" s="20"/>
      <c r="AG24" s="20"/>
      <c r="AH24" s="20"/>
      <c r="AI24" s="20"/>
      <c r="AJ24" s="20">
        <v>136286549.97</v>
      </c>
      <c r="AK24" s="20">
        <v>25314143.120000001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169710855.25</v>
      </c>
      <c r="AW24" s="20">
        <v>25845218.199999999</v>
      </c>
      <c r="AX24" s="20">
        <v>85449995.840000004</v>
      </c>
      <c r="AY24" s="20">
        <v>80013793.870000005</v>
      </c>
      <c r="AZ24" s="20">
        <v>192949136.77000001</v>
      </c>
      <c r="BA24" s="20">
        <v>23044467.850000001</v>
      </c>
      <c r="BB24" s="20">
        <v>55344807.600000001</v>
      </c>
      <c r="BC24" s="20">
        <v>45987211.719999999</v>
      </c>
      <c r="BD24" s="20"/>
      <c r="BE24" s="20"/>
      <c r="BF24" s="20"/>
      <c r="BG24" s="20"/>
      <c r="BH24" s="20"/>
      <c r="BI24" s="20"/>
      <c r="BJ24" s="20">
        <v>2289500914.6900001</v>
      </c>
      <c r="BK24" s="20">
        <v>357165870.20999998</v>
      </c>
      <c r="BL24" s="20">
        <v>8288787.6200000001</v>
      </c>
      <c r="BM24" s="20"/>
      <c r="BN24" s="20">
        <v>19778814.170000002</v>
      </c>
      <c r="BO24" s="20">
        <v>199099.51999999999</v>
      </c>
      <c r="BP24" s="20"/>
      <c r="BQ24" s="20"/>
      <c r="BR24" s="20"/>
      <c r="BS24" s="20"/>
      <c r="BT24" s="20">
        <v>244888541.58000001</v>
      </c>
      <c r="BU24" s="20">
        <v>235273598.50999999</v>
      </c>
      <c r="BV24" s="20">
        <v>84070880.450000003</v>
      </c>
      <c r="BW24" s="20">
        <v>1431.76</v>
      </c>
      <c r="BX24" s="20"/>
      <c r="BY24" s="20"/>
      <c r="BZ24" s="20">
        <v>447252670.73000002</v>
      </c>
      <c r="CA24" s="20">
        <v>446396080</v>
      </c>
      <c r="CB24" s="20">
        <v>25091453.539999999</v>
      </c>
      <c r="CC24" s="20">
        <v>609675.80000000005</v>
      </c>
      <c r="CD24" s="20">
        <v>829371148.09000003</v>
      </c>
      <c r="CE24" s="20">
        <v>682479885.59000003</v>
      </c>
      <c r="CF24" s="20">
        <v>1460129766.5999999</v>
      </c>
      <c r="CG24" s="20">
        <v>89291467.549999997</v>
      </c>
      <c r="CH24" s="19">
        <v>383.43810000000002</v>
      </c>
      <c r="CI24" s="19">
        <v>169.6765</v>
      </c>
    </row>
    <row r="25" spans="1:87" ht="14.45" customHeight="1" x14ac:dyDescent="0.25">
      <c r="A25" s="4"/>
      <c r="B25" s="2">
        <v>45394</v>
      </c>
      <c r="C25" s="1" t="s">
        <v>60</v>
      </c>
      <c r="D25" s="2">
        <v>45395</v>
      </c>
      <c r="E25" s="15">
        <f t="shared" si="0"/>
        <v>45395</v>
      </c>
      <c r="F25" s="20">
        <v>211534450.91999999</v>
      </c>
      <c r="G25" s="20">
        <v>118978816.62</v>
      </c>
      <c r="H25" s="20">
        <v>490129464.80000001</v>
      </c>
      <c r="I25" s="20">
        <v>0</v>
      </c>
      <c r="J25" s="20">
        <v>3483879095.2199998</v>
      </c>
      <c r="K25" s="20"/>
      <c r="L25" s="20"/>
      <c r="M25" s="20">
        <v>0</v>
      </c>
      <c r="N25" s="20">
        <v>2345000000</v>
      </c>
      <c r="O25" s="20">
        <v>0</v>
      </c>
      <c r="P25" s="20"/>
      <c r="Q25" s="20">
        <v>0</v>
      </c>
      <c r="R25" s="20">
        <v>38098814.119999997</v>
      </c>
      <c r="S25" s="20">
        <v>38098814.119999997</v>
      </c>
      <c r="T25" s="20"/>
      <c r="U25" s="20"/>
      <c r="V25" s="20"/>
      <c r="W25" s="20"/>
      <c r="X25" s="20">
        <v>808077252.78999996</v>
      </c>
      <c r="Y25" s="20">
        <v>0</v>
      </c>
      <c r="Z25" s="20">
        <v>5760517766.3500004</v>
      </c>
      <c r="AA25" s="20">
        <v>157030824.81999999</v>
      </c>
      <c r="AB25" s="20">
        <v>108192781.36</v>
      </c>
      <c r="AC25" s="20">
        <v>31455944.66</v>
      </c>
      <c r="AD25" s="20">
        <v>1967906714.53</v>
      </c>
      <c r="AE25" s="20">
        <v>130424083.48999999</v>
      </c>
      <c r="AF25" s="20"/>
      <c r="AG25" s="20"/>
      <c r="AH25" s="20"/>
      <c r="AI25" s="20"/>
      <c r="AJ25" s="20">
        <v>127829121.95</v>
      </c>
      <c r="AK25" s="20">
        <v>19203949.710000001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>
        <v>149618110.99000001</v>
      </c>
      <c r="AW25" s="20">
        <v>25684191.27</v>
      </c>
      <c r="AX25" s="20">
        <v>102643610.2</v>
      </c>
      <c r="AY25" s="20">
        <v>97905801.390000001</v>
      </c>
      <c r="AZ25" s="20">
        <v>216363302.90000001</v>
      </c>
      <c r="BA25" s="20">
        <v>69070593.819999993</v>
      </c>
      <c r="BB25" s="20">
        <v>64284225.619999997</v>
      </c>
      <c r="BC25" s="20">
        <v>55801201.229999997</v>
      </c>
      <c r="BD25" s="20"/>
      <c r="BE25" s="20"/>
      <c r="BF25" s="20"/>
      <c r="BG25" s="20"/>
      <c r="BH25" s="20"/>
      <c r="BI25" s="20"/>
      <c r="BJ25" s="20">
        <v>2429575973.2600002</v>
      </c>
      <c r="BK25" s="20">
        <v>428521752.17000002</v>
      </c>
      <c r="BL25" s="20">
        <v>8273589.8799999999</v>
      </c>
      <c r="BM25" s="20"/>
      <c r="BN25" s="20">
        <v>20245850.829999998</v>
      </c>
      <c r="BO25" s="20">
        <v>197489.3</v>
      </c>
      <c r="BP25" s="20"/>
      <c r="BQ25" s="20"/>
      <c r="BR25" s="20"/>
      <c r="BS25" s="20"/>
      <c r="BT25" s="20">
        <v>231665301.78</v>
      </c>
      <c r="BU25" s="20">
        <v>204693482.88999999</v>
      </c>
      <c r="BV25" s="20">
        <v>71621290.549999997</v>
      </c>
      <c r="BW25" s="20">
        <v>1437.06</v>
      </c>
      <c r="BX25" s="20"/>
      <c r="BY25" s="20"/>
      <c r="BZ25" s="20">
        <v>569123392.11000001</v>
      </c>
      <c r="CA25" s="20">
        <v>549322450</v>
      </c>
      <c r="CB25" s="20">
        <v>24397924.850000001</v>
      </c>
      <c r="CC25" s="20">
        <v>772652.59</v>
      </c>
      <c r="CD25" s="20">
        <v>925327350</v>
      </c>
      <c r="CE25" s="20">
        <v>754987511.84000003</v>
      </c>
      <c r="CF25" s="20">
        <v>1504248623.26</v>
      </c>
      <c r="CG25" s="20">
        <v>107130438.04000001</v>
      </c>
      <c r="CH25" s="19">
        <v>382.94979999999998</v>
      </c>
      <c r="CI25" s="19">
        <v>146.57910000000001</v>
      </c>
    </row>
    <row r="26" spans="1:87" ht="14.45" customHeight="1" x14ac:dyDescent="0.25">
      <c r="A26" s="4"/>
      <c r="B26" s="2">
        <v>45397</v>
      </c>
      <c r="C26" s="1" t="s">
        <v>60</v>
      </c>
      <c r="D26" s="2">
        <v>45398</v>
      </c>
      <c r="E26" s="15">
        <f t="shared" si="0"/>
        <v>45398</v>
      </c>
      <c r="F26" s="20">
        <v>195270029.5</v>
      </c>
      <c r="G26" s="20">
        <v>106329992</v>
      </c>
      <c r="H26" s="20">
        <v>444753942.26999998</v>
      </c>
      <c r="I26" s="20">
        <v>0</v>
      </c>
      <c r="J26" s="20">
        <v>3719093214.8200002</v>
      </c>
      <c r="K26" s="20"/>
      <c r="L26" s="20"/>
      <c r="M26" s="20">
        <v>0</v>
      </c>
      <c r="N26" s="20">
        <v>2234000000</v>
      </c>
      <c r="O26" s="20">
        <v>0</v>
      </c>
      <c r="P26" s="20"/>
      <c r="Q26" s="20">
        <v>0</v>
      </c>
      <c r="R26" s="20">
        <v>38323899.789999999</v>
      </c>
      <c r="S26" s="20">
        <v>38323899.789999999</v>
      </c>
      <c r="T26" s="20"/>
      <c r="U26" s="20"/>
      <c r="V26" s="20"/>
      <c r="W26" s="20"/>
      <c r="X26" s="20">
        <v>808077252.78999996</v>
      </c>
      <c r="Y26" s="20">
        <v>0</v>
      </c>
      <c r="Z26" s="20">
        <v>5823316643.5100002</v>
      </c>
      <c r="AA26" s="20">
        <v>144606701.71000001</v>
      </c>
      <c r="AB26" s="20">
        <v>110388229.17</v>
      </c>
      <c r="AC26" s="20">
        <v>31477135.949999999</v>
      </c>
      <c r="AD26" s="20">
        <v>1933371037.7</v>
      </c>
      <c r="AE26" s="20">
        <v>127481777.48999999</v>
      </c>
      <c r="AF26" s="20"/>
      <c r="AG26" s="20"/>
      <c r="AH26" s="20"/>
      <c r="AI26" s="20"/>
      <c r="AJ26" s="20">
        <v>132726959.06</v>
      </c>
      <c r="AK26" s="20">
        <v>19287072.370000001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>
        <v>170739402.13999999</v>
      </c>
      <c r="AW26" s="20">
        <v>24411310.079999998</v>
      </c>
      <c r="AX26" s="20">
        <v>49896036.170000002</v>
      </c>
      <c r="AY26" s="20">
        <v>44447494.969999999</v>
      </c>
      <c r="AZ26" s="20">
        <v>364629784.88999999</v>
      </c>
      <c r="BA26" s="20">
        <v>75493605.870000005</v>
      </c>
      <c r="BB26" s="20">
        <v>71304484.280000001</v>
      </c>
      <c r="BC26" s="20">
        <v>63501111.219999999</v>
      </c>
      <c r="BD26" s="20"/>
      <c r="BE26" s="20"/>
      <c r="BF26" s="20"/>
      <c r="BG26" s="20"/>
      <c r="BH26" s="20"/>
      <c r="BI26" s="20"/>
      <c r="BJ26" s="20">
        <v>2534254889.1900001</v>
      </c>
      <c r="BK26" s="20">
        <v>380480722</v>
      </c>
      <c r="BL26" s="20">
        <v>8546121.9299999997</v>
      </c>
      <c r="BM26" s="20"/>
      <c r="BN26" s="20">
        <v>22724363.350000001</v>
      </c>
      <c r="BO26" s="20">
        <v>197248.66</v>
      </c>
      <c r="BP26" s="20"/>
      <c r="BQ26" s="20"/>
      <c r="BR26" s="20"/>
      <c r="BS26" s="20"/>
      <c r="BT26" s="20">
        <v>175210598.58000001</v>
      </c>
      <c r="BU26" s="20">
        <v>167382314.27000001</v>
      </c>
      <c r="BV26" s="20">
        <v>91346322.319999993</v>
      </c>
      <c r="BW26" s="20">
        <v>1445.55</v>
      </c>
      <c r="BX26" s="20"/>
      <c r="BY26" s="20"/>
      <c r="BZ26" s="20">
        <v>501319225.38</v>
      </c>
      <c r="CA26" s="20">
        <v>501304900</v>
      </c>
      <c r="CB26" s="20">
        <v>23945390.949999999</v>
      </c>
      <c r="CC26" s="20">
        <v>640247.1</v>
      </c>
      <c r="CD26" s="20">
        <v>823092022.50999999</v>
      </c>
      <c r="CE26" s="20">
        <v>669526155.58000004</v>
      </c>
      <c r="CF26" s="20">
        <v>1711162866.6800001</v>
      </c>
      <c r="CG26" s="20">
        <v>95120180.5</v>
      </c>
      <c r="CH26" s="19">
        <v>340.3134</v>
      </c>
      <c r="CI26" s="19">
        <v>152.02529999999999</v>
      </c>
    </row>
    <row r="27" spans="1:87" ht="14.45" customHeight="1" x14ac:dyDescent="0.25">
      <c r="A27" s="4"/>
      <c r="B27" s="2">
        <v>45398</v>
      </c>
      <c r="C27" s="1" t="s">
        <v>60</v>
      </c>
      <c r="D27" s="2">
        <v>45399</v>
      </c>
      <c r="E27" s="15">
        <f t="shared" si="0"/>
        <v>45399</v>
      </c>
      <c r="F27" s="20">
        <v>219130061.47999999</v>
      </c>
      <c r="G27" s="20">
        <v>133070777.98</v>
      </c>
      <c r="H27" s="20">
        <v>312345905.42000002</v>
      </c>
      <c r="I27" s="20">
        <v>0</v>
      </c>
      <c r="J27" s="20">
        <v>3644043859.2199998</v>
      </c>
      <c r="K27" s="20">
        <v>39252635.799999997</v>
      </c>
      <c r="L27" s="20"/>
      <c r="M27" s="20">
        <v>0</v>
      </c>
      <c r="N27" s="20">
        <v>2234000000</v>
      </c>
      <c r="O27" s="20">
        <v>0</v>
      </c>
      <c r="P27" s="20"/>
      <c r="Q27" s="20">
        <v>0</v>
      </c>
      <c r="R27" s="20">
        <v>38493832.659999996</v>
      </c>
      <c r="S27" s="20">
        <v>38493832.659999996</v>
      </c>
      <c r="T27" s="20"/>
      <c r="U27" s="20"/>
      <c r="V27" s="20"/>
      <c r="W27" s="20"/>
      <c r="X27" s="20">
        <v>808077252.78999996</v>
      </c>
      <c r="Y27" s="20">
        <v>0</v>
      </c>
      <c r="Z27" s="20">
        <v>5639888980.71</v>
      </c>
      <c r="AA27" s="20">
        <v>210769821.16</v>
      </c>
      <c r="AB27" s="20">
        <v>111375178.06999999</v>
      </c>
      <c r="AC27" s="20">
        <v>32478014.050000001</v>
      </c>
      <c r="AD27" s="20">
        <v>1833964774.1300001</v>
      </c>
      <c r="AE27" s="20">
        <v>120107615.43000001</v>
      </c>
      <c r="AF27" s="20"/>
      <c r="AG27" s="20"/>
      <c r="AH27" s="20"/>
      <c r="AI27" s="20"/>
      <c r="AJ27" s="20">
        <v>120761961.52</v>
      </c>
      <c r="AK27" s="20">
        <v>18550324.739999998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>
        <v>168914413.78999999</v>
      </c>
      <c r="AW27" s="20">
        <v>24521477.149999999</v>
      </c>
      <c r="AX27" s="20">
        <v>58760810.640000001</v>
      </c>
      <c r="AY27" s="20">
        <v>52647163.549999997</v>
      </c>
      <c r="AZ27" s="20">
        <v>232033338.19</v>
      </c>
      <c r="BA27" s="20">
        <v>21053208.399999999</v>
      </c>
      <c r="BB27" s="20">
        <v>61586063.670000002</v>
      </c>
      <c r="BC27" s="20">
        <v>56946909.670000002</v>
      </c>
      <c r="BD27" s="20"/>
      <c r="BE27" s="20"/>
      <c r="BF27" s="20"/>
      <c r="BG27" s="20"/>
      <c r="BH27" s="20"/>
      <c r="BI27" s="20"/>
      <c r="BJ27" s="20">
        <v>2291273744.0999999</v>
      </c>
      <c r="BK27" s="20">
        <v>320916975.35000002</v>
      </c>
      <c r="BL27" s="20">
        <v>8482722.9199999999</v>
      </c>
      <c r="BM27" s="20"/>
      <c r="BN27" s="20">
        <v>19523043.989999998</v>
      </c>
      <c r="BO27" s="20">
        <v>198160.46</v>
      </c>
      <c r="BP27" s="20"/>
      <c r="BQ27" s="20"/>
      <c r="BR27" s="20"/>
      <c r="BS27" s="20"/>
      <c r="BT27" s="20">
        <v>242791073.25</v>
      </c>
      <c r="BU27" s="20">
        <v>236746087.96000001</v>
      </c>
      <c r="BV27" s="20">
        <v>91212645.730000004</v>
      </c>
      <c r="BW27" s="20">
        <v>1451.96</v>
      </c>
      <c r="BX27" s="20"/>
      <c r="BY27" s="20"/>
      <c r="BZ27" s="20">
        <v>390353911.22000003</v>
      </c>
      <c r="CA27" s="20">
        <v>390184700</v>
      </c>
      <c r="CB27" s="20">
        <v>23830897.129999999</v>
      </c>
      <c r="CC27" s="20">
        <v>612150.9</v>
      </c>
      <c r="CD27" s="20">
        <v>776194294.24000001</v>
      </c>
      <c r="CE27" s="20">
        <v>627742551.27999997</v>
      </c>
      <c r="CF27" s="20">
        <v>1515079449.8599999</v>
      </c>
      <c r="CG27" s="20">
        <v>80229243.840000004</v>
      </c>
      <c r="CH27" s="19">
        <v>372.25040000000001</v>
      </c>
      <c r="CI27" s="19">
        <v>262.70949999999999</v>
      </c>
    </row>
    <row r="28" spans="1:87" ht="14.45" customHeight="1" x14ac:dyDescent="0.25">
      <c r="A28" s="4"/>
      <c r="B28" s="2">
        <v>45399</v>
      </c>
      <c r="C28" s="1" t="s">
        <v>60</v>
      </c>
      <c r="D28" s="2">
        <v>45400</v>
      </c>
      <c r="E28" s="15">
        <f t="shared" si="0"/>
        <v>45400</v>
      </c>
      <c r="F28" s="20">
        <v>210702496.18000001</v>
      </c>
      <c r="G28" s="20">
        <v>114041625.48</v>
      </c>
      <c r="H28" s="20">
        <v>432464575.18000001</v>
      </c>
      <c r="I28" s="20">
        <v>0</v>
      </c>
      <c r="J28" s="20">
        <v>3508446192.6199999</v>
      </c>
      <c r="K28" s="20">
        <v>39215768.200000003</v>
      </c>
      <c r="L28" s="20"/>
      <c r="M28" s="20">
        <v>0</v>
      </c>
      <c r="N28" s="20">
        <v>2234000000</v>
      </c>
      <c r="O28" s="20">
        <v>0</v>
      </c>
      <c r="P28" s="20"/>
      <c r="Q28" s="20">
        <v>0</v>
      </c>
      <c r="R28" s="20">
        <v>38493832.659999996</v>
      </c>
      <c r="S28" s="20">
        <v>38493832.659999996</v>
      </c>
      <c r="T28" s="20"/>
      <c r="U28" s="20"/>
      <c r="V28" s="20"/>
      <c r="W28" s="20"/>
      <c r="X28" s="20">
        <v>808077252.78999996</v>
      </c>
      <c r="Y28" s="20">
        <v>0</v>
      </c>
      <c r="Z28" s="20">
        <v>5615982769.1300001</v>
      </c>
      <c r="AA28" s="20">
        <v>191704151.62</v>
      </c>
      <c r="AB28" s="20">
        <v>111214303.64</v>
      </c>
      <c r="AC28" s="20">
        <v>32138445.059999999</v>
      </c>
      <c r="AD28" s="20">
        <v>1908886409.54</v>
      </c>
      <c r="AE28" s="20">
        <v>219411941.83000001</v>
      </c>
      <c r="AF28" s="20"/>
      <c r="AG28" s="20"/>
      <c r="AH28" s="20"/>
      <c r="AI28" s="20"/>
      <c r="AJ28" s="20">
        <v>124482644.55</v>
      </c>
      <c r="AK28" s="20">
        <v>18545998.649999999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>
        <v>135694993.69</v>
      </c>
      <c r="AW28" s="20">
        <v>24511842.899999999</v>
      </c>
      <c r="AX28" s="20">
        <v>62138462.780000001</v>
      </c>
      <c r="AY28" s="20">
        <v>57175843.960000001</v>
      </c>
      <c r="AZ28" s="20">
        <v>210690797.36000001</v>
      </c>
      <c r="BA28" s="20"/>
      <c r="BB28" s="20">
        <v>64830246.140000001</v>
      </c>
      <c r="BC28" s="20">
        <v>61828737.130000003</v>
      </c>
      <c r="BD28" s="20"/>
      <c r="BE28" s="20"/>
      <c r="BF28" s="20"/>
      <c r="BG28" s="20"/>
      <c r="BH28" s="20"/>
      <c r="BI28" s="20"/>
      <c r="BJ28" s="20">
        <v>2324761610.9899998</v>
      </c>
      <c r="BK28" s="20">
        <v>412815621.08999997</v>
      </c>
      <c r="BL28" s="20">
        <v>8465821.0199999996</v>
      </c>
      <c r="BM28" s="20"/>
      <c r="BN28" s="20">
        <v>18808665.949999999</v>
      </c>
      <c r="BO28" s="20">
        <v>197974.34</v>
      </c>
      <c r="BP28" s="20"/>
      <c r="BQ28" s="20"/>
      <c r="BR28" s="20"/>
      <c r="BS28" s="20"/>
      <c r="BT28" s="20">
        <v>437437218.74000001</v>
      </c>
      <c r="BU28" s="20">
        <v>433215968.92000002</v>
      </c>
      <c r="BV28" s="20">
        <v>91212645.730000004</v>
      </c>
      <c r="BW28" s="20">
        <v>1451.96</v>
      </c>
      <c r="BX28" s="20"/>
      <c r="BY28" s="20"/>
      <c r="BZ28" s="20">
        <v>428412643.25999999</v>
      </c>
      <c r="CA28" s="20">
        <v>428266350</v>
      </c>
      <c r="CB28" s="20">
        <v>22103596.079999998</v>
      </c>
      <c r="CC28" s="20">
        <v>808746.63</v>
      </c>
      <c r="CD28" s="20">
        <v>1006440590.78</v>
      </c>
      <c r="CE28" s="20">
        <v>862490491.85000002</v>
      </c>
      <c r="CF28" s="20">
        <v>1318321020.21</v>
      </c>
      <c r="CG28" s="20">
        <v>103203905.27</v>
      </c>
      <c r="CH28" s="19">
        <v>425.99509999999998</v>
      </c>
      <c r="CI28" s="19">
        <v>185.75280000000001</v>
      </c>
    </row>
    <row r="29" spans="1:87" ht="14.45" customHeight="1" x14ac:dyDescent="0.25">
      <c r="A29" s="4"/>
      <c r="B29" s="2">
        <v>45400</v>
      </c>
      <c r="C29" s="1" t="s">
        <v>60</v>
      </c>
      <c r="D29" s="2">
        <v>45401</v>
      </c>
      <c r="E29" s="15">
        <f t="shared" si="0"/>
        <v>45401</v>
      </c>
      <c r="F29" s="20">
        <v>214680338.80000001</v>
      </c>
      <c r="G29" s="20">
        <v>120539621.90000001</v>
      </c>
      <c r="H29" s="20">
        <v>462889807.75</v>
      </c>
      <c r="I29" s="20">
        <v>0</v>
      </c>
      <c r="J29" s="20">
        <v>3484822913.4200001</v>
      </c>
      <c r="K29" s="20">
        <v>39154322.200000003</v>
      </c>
      <c r="L29" s="20"/>
      <c r="M29" s="20">
        <v>0</v>
      </c>
      <c r="N29" s="20">
        <v>2256000000</v>
      </c>
      <c r="O29" s="20">
        <v>0</v>
      </c>
      <c r="P29" s="20"/>
      <c r="Q29" s="20">
        <v>0</v>
      </c>
      <c r="R29" s="20">
        <v>38466013.079999998</v>
      </c>
      <c r="S29" s="20">
        <v>38466013.079999998</v>
      </c>
      <c r="T29" s="20"/>
      <c r="U29" s="20"/>
      <c r="V29" s="20"/>
      <c r="W29" s="20"/>
      <c r="X29" s="20">
        <v>808077252.78999996</v>
      </c>
      <c r="Y29" s="20">
        <v>0</v>
      </c>
      <c r="Z29" s="20">
        <v>5648734778.0200005</v>
      </c>
      <c r="AA29" s="20">
        <v>198112914.94</v>
      </c>
      <c r="AB29" s="20">
        <v>109399995.12</v>
      </c>
      <c r="AC29" s="20">
        <v>31895739.149999999</v>
      </c>
      <c r="AD29" s="20">
        <v>1835169622.3</v>
      </c>
      <c r="AE29" s="20">
        <v>121616301.18000001</v>
      </c>
      <c r="AF29" s="20"/>
      <c r="AG29" s="20"/>
      <c r="AH29" s="20"/>
      <c r="AI29" s="20"/>
      <c r="AJ29" s="20">
        <v>119241385.26000001</v>
      </c>
      <c r="AK29" s="20">
        <v>18528710.859999999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>
        <v>122648879.59999999</v>
      </c>
      <c r="AW29" s="20">
        <v>12690714.289999999</v>
      </c>
      <c r="AX29" s="20">
        <v>50682166.740000002</v>
      </c>
      <c r="AY29" s="20">
        <v>45667027.189999998</v>
      </c>
      <c r="AZ29" s="20">
        <v>168457209.22</v>
      </c>
      <c r="BA29" s="20"/>
      <c r="BB29" s="20">
        <v>61381726.369999997</v>
      </c>
      <c r="BC29" s="20">
        <v>58331713.649999999</v>
      </c>
      <c r="BD29" s="20"/>
      <c r="BE29" s="20"/>
      <c r="BF29" s="20"/>
      <c r="BG29" s="20"/>
      <c r="BH29" s="20"/>
      <c r="BI29" s="20"/>
      <c r="BJ29" s="20">
        <v>2173525314.0300002</v>
      </c>
      <c r="BK29" s="20">
        <v>287933594.00999999</v>
      </c>
      <c r="BL29" s="20">
        <v>8250419.7699999996</v>
      </c>
      <c r="BM29" s="20"/>
      <c r="BN29" s="20">
        <v>18852702.059999999</v>
      </c>
      <c r="BO29" s="20">
        <v>197664.14</v>
      </c>
      <c r="BP29" s="20"/>
      <c r="BQ29" s="20"/>
      <c r="BR29" s="20"/>
      <c r="BS29" s="20"/>
      <c r="BT29" s="20">
        <v>268873836.19</v>
      </c>
      <c r="BU29" s="20">
        <v>264725167.84</v>
      </c>
      <c r="BV29" s="20">
        <v>91212644.680000007</v>
      </c>
      <c r="BW29" s="20">
        <v>1450.91</v>
      </c>
      <c r="BX29" s="20"/>
      <c r="BY29" s="20"/>
      <c r="BZ29" s="20">
        <v>322636605.93000001</v>
      </c>
      <c r="CA29" s="20">
        <v>322450690</v>
      </c>
      <c r="CB29" s="20">
        <v>22221574.059999999</v>
      </c>
      <c r="CC29" s="20">
        <v>1231131.77</v>
      </c>
      <c r="CD29" s="20">
        <v>732047782.69000006</v>
      </c>
      <c r="CE29" s="20">
        <v>588606104.65999997</v>
      </c>
      <c r="CF29" s="20">
        <v>1441477531.3399999</v>
      </c>
      <c r="CG29" s="20">
        <v>71983398.5</v>
      </c>
      <c r="CH29" s="19">
        <v>391.87119999999999</v>
      </c>
      <c r="CI29" s="19">
        <v>275.22030000000001</v>
      </c>
    </row>
    <row r="30" spans="1:87" ht="14.45" customHeight="1" x14ac:dyDescent="0.25">
      <c r="A30" s="4"/>
      <c r="B30" s="2">
        <v>45401</v>
      </c>
      <c r="C30" s="1" t="s">
        <v>60</v>
      </c>
      <c r="D30" s="2">
        <v>45402</v>
      </c>
      <c r="E30" s="15">
        <f t="shared" si="0"/>
        <v>45402</v>
      </c>
      <c r="F30" s="20">
        <v>201957943.55000001</v>
      </c>
      <c r="G30" s="20">
        <v>117354647.75</v>
      </c>
      <c r="H30" s="20">
        <v>491251646.77999997</v>
      </c>
      <c r="I30" s="20">
        <v>0</v>
      </c>
      <c r="J30" s="20">
        <v>3299751940.3200002</v>
      </c>
      <c r="K30" s="20">
        <v>39361655.899999999</v>
      </c>
      <c r="L30" s="20"/>
      <c r="M30" s="20">
        <v>0</v>
      </c>
      <c r="N30" s="20">
        <v>2565000000</v>
      </c>
      <c r="O30" s="20">
        <v>0</v>
      </c>
      <c r="P30" s="20"/>
      <c r="Q30" s="20">
        <v>0</v>
      </c>
      <c r="R30" s="20">
        <v>38523014.039999999</v>
      </c>
      <c r="S30" s="20">
        <v>38523014.039999999</v>
      </c>
      <c r="T30" s="20"/>
      <c r="U30" s="20"/>
      <c r="V30" s="20"/>
      <c r="W30" s="20"/>
      <c r="X30" s="20">
        <v>808077252.78999996</v>
      </c>
      <c r="Y30" s="20">
        <v>0</v>
      </c>
      <c r="Z30" s="20">
        <v>5788360164.54</v>
      </c>
      <c r="AA30" s="20">
        <v>195192190.33000001</v>
      </c>
      <c r="AB30" s="20">
        <v>108442654.01000001</v>
      </c>
      <c r="AC30" s="20">
        <v>31800096.129999999</v>
      </c>
      <c r="AD30" s="20">
        <v>1853512463.23</v>
      </c>
      <c r="AE30" s="20">
        <v>126848967.3</v>
      </c>
      <c r="AF30" s="20"/>
      <c r="AG30" s="20"/>
      <c r="AH30" s="20"/>
      <c r="AI30" s="20"/>
      <c r="AJ30" s="20">
        <v>114521753.76000001</v>
      </c>
      <c r="AK30" s="20">
        <v>17594068.140000001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>
        <v>119450451.98</v>
      </c>
      <c r="AW30" s="20">
        <v>12748538.49</v>
      </c>
      <c r="AX30" s="20">
        <v>90422832.599999994</v>
      </c>
      <c r="AY30" s="20">
        <v>86190757.109999999</v>
      </c>
      <c r="AZ30" s="20">
        <v>350427829.07999998</v>
      </c>
      <c r="BA30" s="20">
        <v>42278900</v>
      </c>
      <c r="BB30" s="20">
        <v>44342354.060000002</v>
      </c>
      <c r="BC30" s="20">
        <v>41103054.259999998</v>
      </c>
      <c r="BD30" s="20"/>
      <c r="BE30" s="20"/>
      <c r="BF30" s="20"/>
      <c r="BG30" s="20"/>
      <c r="BH30" s="20"/>
      <c r="BI30" s="20"/>
      <c r="BJ30" s="20">
        <v>2386527487.6700001</v>
      </c>
      <c r="BK30" s="20">
        <v>357766588.64999998</v>
      </c>
      <c r="BL30" s="20">
        <v>8211780.9000000004</v>
      </c>
      <c r="BM30" s="20"/>
      <c r="BN30" s="20">
        <v>19120539.699999999</v>
      </c>
      <c r="BO30" s="20">
        <v>198710.83</v>
      </c>
      <c r="BP30" s="20"/>
      <c r="BQ30" s="20"/>
      <c r="BR30" s="20"/>
      <c r="BS30" s="20"/>
      <c r="BT30" s="20">
        <v>219212818.5</v>
      </c>
      <c r="BU30" s="20">
        <v>191815297.80000001</v>
      </c>
      <c r="BV30" s="20">
        <v>91212646.829999998</v>
      </c>
      <c r="BW30" s="20">
        <v>1453.06</v>
      </c>
      <c r="BX30" s="20"/>
      <c r="BY30" s="20"/>
      <c r="BZ30" s="20">
        <v>488567988.25999999</v>
      </c>
      <c r="CA30" s="20">
        <v>488282568.47000003</v>
      </c>
      <c r="CB30" s="20">
        <v>24371459.66</v>
      </c>
      <c r="CC30" s="20">
        <v>1367149.22</v>
      </c>
      <c r="CD30" s="20">
        <v>850697233.85000002</v>
      </c>
      <c r="CE30" s="20">
        <v>681665179.38</v>
      </c>
      <c r="CF30" s="20">
        <v>1535830253.8199999</v>
      </c>
      <c r="CG30" s="20">
        <v>89441647.159999996</v>
      </c>
      <c r="CH30" s="19">
        <v>376.88799999999998</v>
      </c>
      <c r="CI30" s="19">
        <v>218.23410000000001</v>
      </c>
    </row>
    <row r="31" spans="1:87" ht="14.45" customHeight="1" x14ac:dyDescent="0.25">
      <c r="A31" s="4"/>
      <c r="B31" s="2">
        <v>45404</v>
      </c>
      <c r="C31" s="1" t="s">
        <v>60</v>
      </c>
      <c r="D31" s="2">
        <v>45405</v>
      </c>
      <c r="E31" s="15">
        <f t="shared" si="0"/>
        <v>45405</v>
      </c>
      <c r="F31" s="20">
        <v>204081505.03999999</v>
      </c>
      <c r="G31" s="20">
        <v>123106154.34</v>
      </c>
      <c r="H31" s="20">
        <v>398967975.35000002</v>
      </c>
      <c r="I31" s="20">
        <v>0</v>
      </c>
      <c r="J31" s="20">
        <v>3463794507.77</v>
      </c>
      <c r="K31" s="20">
        <v>39457735.100000001</v>
      </c>
      <c r="L31" s="20"/>
      <c r="M31" s="20">
        <v>0</v>
      </c>
      <c r="N31" s="20">
        <v>2488000000</v>
      </c>
      <c r="O31" s="20">
        <v>0</v>
      </c>
      <c r="P31" s="20"/>
      <c r="Q31" s="20">
        <v>0</v>
      </c>
      <c r="R31" s="20">
        <v>38702187.68</v>
      </c>
      <c r="S31" s="20">
        <v>38702187.68</v>
      </c>
      <c r="T31" s="20"/>
      <c r="U31" s="20"/>
      <c r="V31" s="20"/>
      <c r="W31" s="20"/>
      <c r="X31" s="20">
        <v>808077252.78999996</v>
      </c>
      <c r="Y31" s="20">
        <v>0</v>
      </c>
      <c r="Z31" s="20">
        <v>5785421160.6499996</v>
      </c>
      <c r="AA31" s="20">
        <v>201218314.72</v>
      </c>
      <c r="AB31" s="20">
        <v>108508090.3</v>
      </c>
      <c r="AC31" s="20">
        <v>31824218.100000001</v>
      </c>
      <c r="AD31" s="20">
        <v>1884995599.97</v>
      </c>
      <c r="AE31" s="20">
        <v>122073207.92</v>
      </c>
      <c r="AF31" s="20"/>
      <c r="AG31" s="20"/>
      <c r="AH31" s="20"/>
      <c r="AI31" s="20"/>
      <c r="AJ31" s="20">
        <v>104718130.27</v>
      </c>
      <c r="AK31" s="20">
        <v>6506379.1299999999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123165514.52</v>
      </c>
      <c r="AW31" s="20">
        <v>13214283.789999999</v>
      </c>
      <c r="AX31" s="20">
        <v>52813728.07</v>
      </c>
      <c r="AY31" s="20">
        <v>48355792.520000003</v>
      </c>
      <c r="AZ31" s="20">
        <v>233276557.28</v>
      </c>
      <c r="BA31" s="20">
        <v>42382100</v>
      </c>
      <c r="BB31" s="20">
        <v>59149586.759999998</v>
      </c>
      <c r="BC31" s="20">
        <v>52616635.390000001</v>
      </c>
      <c r="BD31" s="20"/>
      <c r="BE31" s="20"/>
      <c r="BF31" s="20"/>
      <c r="BG31" s="20"/>
      <c r="BH31" s="20"/>
      <c r="BI31" s="20"/>
      <c r="BJ31" s="20">
        <v>2268611225.6199999</v>
      </c>
      <c r="BK31" s="20">
        <v>316113818.89999998</v>
      </c>
      <c r="BL31" s="20">
        <v>8675159.5299999993</v>
      </c>
      <c r="BM31" s="20"/>
      <c r="BN31" s="20">
        <v>19826611.390000001</v>
      </c>
      <c r="BO31" s="20">
        <v>199195.87</v>
      </c>
      <c r="BP31" s="20"/>
      <c r="BQ31" s="20"/>
      <c r="BR31" s="20"/>
      <c r="BS31" s="20"/>
      <c r="BT31" s="20">
        <v>254792822.88999999</v>
      </c>
      <c r="BU31" s="20">
        <v>236700115.47</v>
      </c>
      <c r="BV31" s="20">
        <v>95857429.540000007</v>
      </c>
      <c r="BW31" s="20">
        <v>1459.82</v>
      </c>
      <c r="BX31" s="20"/>
      <c r="BY31" s="20"/>
      <c r="BZ31" s="20">
        <v>432221184.83999997</v>
      </c>
      <c r="CA31" s="20">
        <v>432011180.16000003</v>
      </c>
      <c r="CB31" s="20">
        <v>21076154.91</v>
      </c>
      <c r="CC31" s="20">
        <v>664483.09</v>
      </c>
      <c r="CD31" s="20">
        <v>832449363.10000002</v>
      </c>
      <c r="CE31" s="20">
        <v>669576434.40999997</v>
      </c>
      <c r="CF31" s="20">
        <v>1436161862.52</v>
      </c>
      <c r="CG31" s="20">
        <v>79028454.719999999</v>
      </c>
      <c r="CH31" s="19">
        <v>402.83909999999997</v>
      </c>
      <c r="CI31" s="19">
        <v>254.61500000000001</v>
      </c>
    </row>
    <row r="32" spans="1:87" ht="14.45" customHeight="1" x14ac:dyDescent="0.25">
      <c r="A32" s="4"/>
      <c r="B32" s="2">
        <v>45405</v>
      </c>
      <c r="C32" s="1" t="s">
        <v>60</v>
      </c>
      <c r="D32" s="2">
        <v>45406</v>
      </c>
      <c r="E32" s="15">
        <f t="shared" si="0"/>
        <v>45406</v>
      </c>
      <c r="F32" s="20">
        <v>212189671.91</v>
      </c>
      <c r="G32" s="20">
        <v>110799630.91</v>
      </c>
      <c r="H32" s="20">
        <v>538744845</v>
      </c>
      <c r="I32" s="20">
        <v>0</v>
      </c>
      <c r="J32" s="20">
        <v>3460219761.8699999</v>
      </c>
      <c r="K32" s="20">
        <v>39392285.799999997</v>
      </c>
      <c r="L32" s="20"/>
      <c r="M32" s="20">
        <v>0</v>
      </c>
      <c r="N32" s="20">
        <v>2488000000</v>
      </c>
      <c r="O32" s="20">
        <v>0</v>
      </c>
      <c r="P32" s="20"/>
      <c r="Q32" s="20">
        <v>0</v>
      </c>
      <c r="R32" s="20">
        <v>38698005.020000003</v>
      </c>
      <c r="S32" s="20">
        <v>38698005.020000003</v>
      </c>
      <c r="T32" s="20"/>
      <c r="U32" s="20"/>
      <c r="V32" s="20"/>
      <c r="W32" s="20"/>
      <c r="X32" s="20">
        <v>808077252.78999996</v>
      </c>
      <c r="Y32" s="20">
        <v>0</v>
      </c>
      <c r="Z32" s="20">
        <v>5929727347.0100002</v>
      </c>
      <c r="AA32" s="20">
        <v>188842237.72999999</v>
      </c>
      <c r="AB32" s="20">
        <v>108182335.41</v>
      </c>
      <c r="AC32" s="20">
        <v>31749746.539999999</v>
      </c>
      <c r="AD32" s="20">
        <v>1934757821.8499999</v>
      </c>
      <c r="AE32" s="20">
        <v>121691798.34999999</v>
      </c>
      <c r="AF32" s="20"/>
      <c r="AG32" s="20"/>
      <c r="AH32" s="20"/>
      <c r="AI32" s="20"/>
      <c r="AJ32" s="20">
        <v>104541411.51000001</v>
      </c>
      <c r="AK32" s="20">
        <v>6498496.46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>
        <v>124375353.03</v>
      </c>
      <c r="AW32" s="20">
        <v>13196275.33</v>
      </c>
      <c r="AX32" s="20">
        <v>57966610.979999997</v>
      </c>
      <c r="AY32" s="20">
        <v>52833365.229999997</v>
      </c>
      <c r="AZ32" s="20">
        <v>211910626.66</v>
      </c>
      <c r="BA32" s="20">
        <v>21222561.420000002</v>
      </c>
      <c r="BB32" s="20">
        <v>44203859.810000002</v>
      </c>
      <c r="BC32" s="20">
        <v>38440250.710000001</v>
      </c>
      <c r="BD32" s="20"/>
      <c r="BE32" s="20"/>
      <c r="BF32" s="20"/>
      <c r="BG32" s="20"/>
      <c r="BH32" s="20"/>
      <c r="BI32" s="20"/>
      <c r="BJ32" s="20">
        <v>2275163323.46</v>
      </c>
      <c r="BK32" s="20">
        <v>285014081.85000002</v>
      </c>
      <c r="BL32" s="20">
        <v>8706223.1899999995</v>
      </c>
      <c r="BM32" s="20"/>
      <c r="BN32" s="20">
        <v>19242510.210000001</v>
      </c>
      <c r="BO32" s="20">
        <v>198865.46</v>
      </c>
      <c r="BP32" s="20"/>
      <c r="BQ32" s="20"/>
      <c r="BR32" s="20"/>
      <c r="BS32" s="20"/>
      <c r="BT32" s="20">
        <v>287744622.57999998</v>
      </c>
      <c r="BU32" s="20">
        <v>274272849.44999999</v>
      </c>
      <c r="BV32" s="20">
        <v>95857429.379999995</v>
      </c>
      <c r="BW32" s="20">
        <v>1459.66</v>
      </c>
      <c r="BX32" s="20"/>
      <c r="BY32" s="20"/>
      <c r="BZ32" s="20">
        <v>330955445.74000001</v>
      </c>
      <c r="CA32" s="20">
        <v>330909800</v>
      </c>
      <c r="CB32" s="20">
        <v>20919022.390000001</v>
      </c>
      <c r="CC32" s="20">
        <v>777290.8</v>
      </c>
      <c r="CD32" s="20">
        <v>763425253.49000001</v>
      </c>
      <c r="CE32" s="20">
        <v>606160265.37</v>
      </c>
      <c r="CF32" s="20">
        <v>1511738069.97</v>
      </c>
      <c r="CG32" s="20">
        <v>71253520.459999993</v>
      </c>
      <c r="CH32" s="19">
        <v>392.2457</v>
      </c>
      <c r="CI32" s="19">
        <v>265.02859999999998</v>
      </c>
    </row>
    <row r="33" spans="1:87" ht="14.45" customHeight="1" x14ac:dyDescent="0.25">
      <c r="A33" s="4"/>
      <c r="B33" s="2">
        <v>45406</v>
      </c>
      <c r="C33" s="1" t="s">
        <v>60</v>
      </c>
      <c r="D33" s="2">
        <v>45407</v>
      </c>
      <c r="E33" s="15">
        <f t="shared" si="0"/>
        <v>45407</v>
      </c>
      <c r="F33" s="20">
        <v>207454458.71000001</v>
      </c>
      <c r="G33" s="20">
        <v>116678631.91</v>
      </c>
      <c r="H33" s="20">
        <v>416386860.38999999</v>
      </c>
      <c r="I33" s="20">
        <v>0</v>
      </c>
      <c r="J33" s="20">
        <v>3356068591.8699999</v>
      </c>
      <c r="K33" s="20">
        <v>39345922</v>
      </c>
      <c r="L33" s="20"/>
      <c r="M33" s="20">
        <v>0</v>
      </c>
      <c r="N33" s="20">
        <v>2488000000</v>
      </c>
      <c r="O33" s="20">
        <v>0</v>
      </c>
      <c r="P33" s="20"/>
      <c r="Q33" s="20">
        <v>0</v>
      </c>
      <c r="R33" s="20">
        <v>38505797.030000001</v>
      </c>
      <c r="S33" s="20">
        <v>38505797.030000001</v>
      </c>
      <c r="T33" s="20"/>
      <c r="U33" s="20"/>
      <c r="V33" s="20"/>
      <c r="W33" s="20"/>
      <c r="X33" s="20">
        <v>808077252.78999996</v>
      </c>
      <c r="Y33" s="20">
        <v>0</v>
      </c>
      <c r="Z33" s="20">
        <v>5698290879.8500004</v>
      </c>
      <c r="AA33" s="20">
        <v>194482775.58000001</v>
      </c>
      <c r="AB33" s="20">
        <v>108634053.20999999</v>
      </c>
      <c r="AC33" s="20">
        <v>31312132.559999999</v>
      </c>
      <c r="AD33" s="20">
        <v>1906944435.8299999</v>
      </c>
      <c r="AE33" s="20">
        <v>120535697.45</v>
      </c>
      <c r="AF33" s="20"/>
      <c r="AG33" s="20"/>
      <c r="AH33" s="20"/>
      <c r="AI33" s="20"/>
      <c r="AJ33" s="20">
        <v>103129637.02</v>
      </c>
      <c r="AK33" s="20">
        <v>6068084.4299999997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>
        <v>121180204.37</v>
      </c>
      <c r="AW33" s="20">
        <v>13171187.529999999</v>
      </c>
      <c r="AX33" s="20">
        <v>58990127.270000003</v>
      </c>
      <c r="AY33" s="20">
        <v>54664978.640000001</v>
      </c>
      <c r="AZ33" s="20">
        <v>211584185.22</v>
      </c>
      <c r="BA33" s="20">
        <v>21117151.699999999</v>
      </c>
      <c r="BB33" s="20">
        <v>49718381.060000002</v>
      </c>
      <c r="BC33" s="20">
        <v>45277483.649999999</v>
      </c>
      <c r="BD33" s="20"/>
      <c r="BE33" s="20"/>
      <c r="BF33" s="20"/>
      <c r="BG33" s="20"/>
      <c r="BH33" s="20"/>
      <c r="BI33" s="20"/>
      <c r="BJ33" s="20">
        <v>2228044119.52</v>
      </c>
      <c r="BK33" s="20">
        <v>291577295.10000002</v>
      </c>
      <c r="BL33" s="20">
        <v>8738720.3000000007</v>
      </c>
      <c r="BM33" s="20"/>
      <c r="BN33" s="20">
        <v>17990251.02</v>
      </c>
      <c r="BO33" s="20">
        <v>198631.4</v>
      </c>
      <c r="BP33" s="20"/>
      <c r="BQ33" s="20"/>
      <c r="BR33" s="20"/>
      <c r="BS33" s="20"/>
      <c r="BT33" s="20">
        <v>200378099.27000001</v>
      </c>
      <c r="BU33" s="20">
        <v>190654649.03999999</v>
      </c>
      <c r="BV33" s="20">
        <v>105832495.34999999</v>
      </c>
      <c r="BW33" s="20">
        <v>1452.41</v>
      </c>
      <c r="BX33" s="20"/>
      <c r="BY33" s="20"/>
      <c r="BZ33" s="20">
        <v>429065658.44999999</v>
      </c>
      <c r="CA33" s="20">
        <v>429033000</v>
      </c>
      <c r="CB33" s="20">
        <v>29779764.420000002</v>
      </c>
      <c r="CC33" s="20">
        <v>5449977.71</v>
      </c>
      <c r="CD33" s="20">
        <v>791784988.80999994</v>
      </c>
      <c r="CE33" s="20">
        <v>625337710.55999994</v>
      </c>
      <c r="CF33" s="20">
        <v>1436259130.71</v>
      </c>
      <c r="CG33" s="20">
        <v>72894323.769999996</v>
      </c>
      <c r="CH33" s="19">
        <v>396.74529999999999</v>
      </c>
      <c r="CI33" s="19">
        <v>266.80099999999999</v>
      </c>
    </row>
    <row r="34" spans="1:87" ht="14.45" customHeight="1" x14ac:dyDescent="0.25">
      <c r="A34" s="4"/>
      <c r="B34" s="2">
        <v>45407</v>
      </c>
      <c r="C34" s="1" t="s">
        <v>60</v>
      </c>
      <c r="D34" s="2">
        <v>45408</v>
      </c>
      <c r="E34" s="15">
        <f t="shared" si="0"/>
        <v>45408</v>
      </c>
      <c r="F34" s="20">
        <v>190440751</v>
      </c>
      <c r="G34" s="20">
        <v>109862720.40000001</v>
      </c>
      <c r="H34" s="20">
        <v>272863795.12</v>
      </c>
      <c r="I34" s="20">
        <v>0</v>
      </c>
      <c r="J34" s="20">
        <v>3372376739.3699999</v>
      </c>
      <c r="K34" s="20">
        <v>39272652.299999997</v>
      </c>
      <c r="L34" s="20"/>
      <c r="M34" s="20">
        <v>0</v>
      </c>
      <c r="N34" s="20">
        <v>2488000000</v>
      </c>
      <c r="O34" s="20">
        <v>0</v>
      </c>
      <c r="P34" s="20"/>
      <c r="Q34" s="20">
        <v>0</v>
      </c>
      <c r="R34" s="20">
        <v>38394518.719999999</v>
      </c>
      <c r="S34" s="20">
        <v>38394518.719999999</v>
      </c>
      <c r="T34" s="20"/>
      <c r="U34" s="20"/>
      <c r="V34" s="20"/>
      <c r="W34" s="20"/>
      <c r="X34" s="20">
        <v>808077252.78999996</v>
      </c>
      <c r="Y34" s="20">
        <v>0</v>
      </c>
      <c r="Z34" s="20">
        <v>5553950757.6599998</v>
      </c>
      <c r="AA34" s="20">
        <v>187482097.66</v>
      </c>
      <c r="AB34" s="20">
        <v>106601644</v>
      </c>
      <c r="AC34" s="20">
        <v>31070665.09</v>
      </c>
      <c r="AD34" s="20">
        <v>1845223746.01</v>
      </c>
      <c r="AE34" s="20">
        <v>120357886.09999999</v>
      </c>
      <c r="AF34" s="20"/>
      <c r="AG34" s="20"/>
      <c r="AH34" s="20"/>
      <c r="AI34" s="20"/>
      <c r="AJ34" s="20">
        <v>105948203.04000001</v>
      </c>
      <c r="AK34" s="20">
        <v>6121854.04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120033947.54000001</v>
      </c>
      <c r="AW34" s="20">
        <v>13144081.76</v>
      </c>
      <c r="AX34" s="20">
        <v>78976220.640000001</v>
      </c>
      <c r="AY34" s="20">
        <v>73697697.340000004</v>
      </c>
      <c r="AZ34" s="20">
        <v>210991983.81</v>
      </c>
      <c r="BA34" s="20"/>
      <c r="BB34" s="20">
        <v>79596169.540000007</v>
      </c>
      <c r="BC34" s="20">
        <v>75619090.569999993</v>
      </c>
      <c r="BD34" s="20"/>
      <c r="BE34" s="20"/>
      <c r="BF34" s="20"/>
      <c r="BG34" s="20"/>
      <c r="BH34" s="20"/>
      <c r="BI34" s="20"/>
      <c r="BJ34" s="20">
        <v>2214294822.6999998</v>
      </c>
      <c r="BK34" s="20">
        <v>319021666.62</v>
      </c>
      <c r="BL34" s="20">
        <v>8619159.6199999992</v>
      </c>
      <c r="BM34" s="20"/>
      <c r="BN34" s="20">
        <v>17870464.77</v>
      </c>
      <c r="BO34" s="20">
        <v>198261.51</v>
      </c>
      <c r="BP34" s="20"/>
      <c r="BQ34" s="20"/>
      <c r="BR34" s="20"/>
      <c r="BS34" s="20"/>
      <c r="BT34" s="20">
        <v>157109069.80000001</v>
      </c>
      <c r="BU34" s="20">
        <v>150203935.44</v>
      </c>
      <c r="BV34" s="20">
        <v>107023042.94</v>
      </c>
      <c r="BW34" s="20"/>
      <c r="BX34" s="20"/>
      <c r="BY34" s="20"/>
      <c r="BZ34" s="20">
        <v>506985939.79000002</v>
      </c>
      <c r="CA34" s="20">
        <v>506953500</v>
      </c>
      <c r="CB34" s="20">
        <v>19250720.82</v>
      </c>
      <c r="CC34" s="20">
        <v>554557.31000000006</v>
      </c>
      <c r="CD34" s="20">
        <v>816858397.74000001</v>
      </c>
      <c r="CE34" s="20">
        <v>657910254.25999999</v>
      </c>
      <c r="CF34" s="20">
        <v>1397436424.96</v>
      </c>
      <c r="CG34" s="20">
        <v>79755416.650000006</v>
      </c>
      <c r="CH34" s="19">
        <v>397.43849999999998</v>
      </c>
      <c r="CI34" s="19">
        <v>235.07130000000001</v>
      </c>
    </row>
    <row r="35" spans="1:87" ht="14.45" customHeight="1" x14ac:dyDescent="0.25">
      <c r="A35" s="4"/>
      <c r="B35" s="2">
        <v>45408</v>
      </c>
      <c r="C35" s="1" t="s">
        <v>60</v>
      </c>
      <c r="D35" s="2">
        <v>45409</v>
      </c>
      <c r="E35" s="15">
        <f t="shared" si="0"/>
        <v>45409</v>
      </c>
      <c r="F35" s="20">
        <v>199613473.59999999</v>
      </c>
      <c r="G35" s="20">
        <v>104860317.3</v>
      </c>
      <c r="H35" s="20">
        <v>472569170.41000003</v>
      </c>
      <c r="I35" s="20">
        <v>0</v>
      </c>
      <c r="J35" s="20">
        <v>3545561190.77</v>
      </c>
      <c r="K35" s="20">
        <v>39586585.5</v>
      </c>
      <c r="L35" s="20"/>
      <c r="M35" s="20">
        <v>0</v>
      </c>
      <c r="N35" s="20">
        <v>2104000000</v>
      </c>
      <c r="O35" s="20">
        <v>0</v>
      </c>
      <c r="P35" s="20"/>
      <c r="Q35" s="20">
        <v>0</v>
      </c>
      <c r="R35" s="20">
        <v>38587699.420000002</v>
      </c>
      <c r="S35" s="20">
        <v>38587699.420000002</v>
      </c>
      <c r="T35" s="20"/>
      <c r="U35" s="20"/>
      <c r="V35" s="20"/>
      <c r="W35" s="20"/>
      <c r="X35" s="20">
        <v>808077252.78999996</v>
      </c>
      <c r="Y35" s="20">
        <v>0</v>
      </c>
      <c r="Z35" s="20">
        <v>5552206103.4899998</v>
      </c>
      <c r="AA35" s="20">
        <v>182986424.30000001</v>
      </c>
      <c r="AB35" s="20">
        <v>105768878.06999999</v>
      </c>
      <c r="AC35" s="20">
        <v>31385695.620000001</v>
      </c>
      <c r="AD35" s="20">
        <v>1840578323.2</v>
      </c>
      <c r="AE35" s="20">
        <v>120505608.14</v>
      </c>
      <c r="AF35" s="20"/>
      <c r="AG35" s="20"/>
      <c r="AH35" s="20"/>
      <c r="AI35" s="20"/>
      <c r="AJ35" s="20">
        <v>104937060.48999999</v>
      </c>
      <c r="AK35" s="20">
        <v>6166306.7800000003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>
        <v>119114159.27</v>
      </c>
      <c r="AW35" s="20">
        <v>13241740.82</v>
      </c>
      <c r="AX35" s="20">
        <v>84664945.819999993</v>
      </c>
      <c r="AY35" s="20">
        <v>79702662.219999999</v>
      </c>
      <c r="AZ35" s="20">
        <v>240458849.68000001</v>
      </c>
      <c r="BA35" s="20">
        <v>85029106.680000007</v>
      </c>
      <c r="BB35" s="20">
        <v>71928310.709999993</v>
      </c>
      <c r="BC35" s="20">
        <v>65914177.460000001</v>
      </c>
      <c r="BD35" s="20"/>
      <c r="BE35" s="20"/>
      <c r="BF35" s="20"/>
      <c r="BG35" s="20"/>
      <c r="BH35" s="20"/>
      <c r="BI35" s="20"/>
      <c r="BJ35" s="20">
        <v>2233767206.6199999</v>
      </c>
      <c r="BK35" s="20">
        <v>400949460.69999999</v>
      </c>
      <c r="BL35" s="20">
        <v>8457267.0600000005</v>
      </c>
      <c r="BM35" s="20"/>
      <c r="BN35" s="20">
        <v>18117466.039999999</v>
      </c>
      <c r="BO35" s="20">
        <v>199846.35</v>
      </c>
      <c r="BP35" s="20"/>
      <c r="BQ35" s="20"/>
      <c r="BR35" s="20"/>
      <c r="BS35" s="20"/>
      <c r="BT35" s="20">
        <v>266897963.08000001</v>
      </c>
      <c r="BU35" s="20">
        <v>239215942.13</v>
      </c>
      <c r="BV35" s="20">
        <v>90864856.140000001</v>
      </c>
      <c r="BW35" s="20"/>
      <c r="BX35" s="20"/>
      <c r="BY35" s="20"/>
      <c r="BZ35" s="20">
        <v>478472491.61000001</v>
      </c>
      <c r="CA35" s="20">
        <v>478392840</v>
      </c>
      <c r="CB35" s="20">
        <v>19765344.079999998</v>
      </c>
      <c r="CC35" s="20">
        <v>584761.41</v>
      </c>
      <c r="CD35" s="20">
        <v>882575388.00999999</v>
      </c>
      <c r="CE35" s="20">
        <v>718393389.88999999</v>
      </c>
      <c r="CF35" s="20">
        <v>1351191818.6099999</v>
      </c>
      <c r="CG35" s="20">
        <v>100237365.17</v>
      </c>
      <c r="CH35" s="19">
        <v>410.91180000000003</v>
      </c>
      <c r="CI35" s="19">
        <v>182.5531</v>
      </c>
    </row>
    <row r="36" spans="1:87" ht="14.45" customHeight="1" x14ac:dyDescent="0.25">
      <c r="A36" s="4"/>
      <c r="B36" s="2">
        <v>45411</v>
      </c>
      <c r="C36" s="1" t="s">
        <v>60</v>
      </c>
      <c r="D36" s="2">
        <v>45412</v>
      </c>
      <c r="E36" s="15">
        <f t="shared" si="0"/>
        <v>45412</v>
      </c>
      <c r="F36" s="20">
        <v>216245259.05000001</v>
      </c>
      <c r="G36" s="20">
        <v>122124406.34999999</v>
      </c>
      <c r="H36" s="20">
        <v>443569373.39999998</v>
      </c>
      <c r="I36" s="20">
        <v>0</v>
      </c>
      <c r="J36" s="20">
        <v>3549738553.77</v>
      </c>
      <c r="K36" s="20">
        <v>39512477.899999999</v>
      </c>
      <c r="L36" s="20"/>
      <c r="M36" s="20">
        <v>0</v>
      </c>
      <c r="N36" s="20">
        <v>2093000000</v>
      </c>
      <c r="O36" s="20">
        <v>0</v>
      </c>
      <c r="P36" s="20"/>
      <c r="Q36" s="20">
        <v>0</v>
      </c>
      <c r="R36" s="20">
        <v>38520874.07</v>
      </c>
      <c r="S36" s="20">
        <v>38520874.07</v>
      </c>
      <c r="T36" s="20"/>
      <c r="U36" s="20"/>
      <c r="V36" s="20"/>
      <c r="W36" s="20"/>
      <c r="X36" s="20">
        <v>808077252.78999996</v>
      </c>
      <c r="Y36" s="20">
        <v>0</v>
      </c>
      <c r="Z36" s="20">
        <v>5532948562.3800001</v>
      </c>
      <c r="AA36" s="20">
        <v>200109513.19999999</v>
      </c>
      <c r="AB36" s="20">
        <v>109440021.79000001</v>
      </c>
      <c r="AC36" s="20">
        <v>30944751.620000001</v>
      </c>
      <c r="AD36" s="20">
        <v>1904981192.8599999</v>
      </c>
      <c r="AE36" s="20">
        <v>118846021.45999999</v>
      </c>
      <c r="AF36" s="20"/>
      <c r="AG36" s="20"/>
      <c r="AH36" s="20"/>
      <c r="AI36" s="20"/>
      <c r="AJ36" s="20">
        <v>124147489.93000001</v>
      </c>
      <c r="AK36" s="20">
        <v>5362946.5599999996</v>
      </c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>
        <v>122064639.45999999</v>
      </c>
      <c r="AW36" s="20">
        <v>12120691.380000001</v>
      </c>
      <c r="AX36" s="20">
        <v>60770932.520000003</v>
      </c>
      <c r="AY36" s="20">
        <v>55723562.369999997</v>
      </c>
      <c r="AZ36" s="20">
        <v>11665.8</v>
      </c>
      <c r="BA36" s="20"/>
      <c r="BB36" s="20">
        <v>60583350.670000002</v>
      </c>
      <c r="BC36" s="20">
        <v>53819562.240000002</v>
      </c>
      <c r="BD36" s="20"/>
      <c r="BE36" s="20"/>
      <c r="BF36" s="20"/>
      <c r="BG36" s="20"/>
      <c r="BH36" s="20"/>
      <c r="BI36" s="20"/>
      <c r="BJ36" s="20">
        <v>2171850238.2800002</v>
      </c>
      <c r="BK36" s="20">
        <v>276298700.81</v>
      </c>
      <c r="BL36" s="20">
        <v>9337165.5700000003</v>
      </c>
      <c r="BM36" s="20"/>
      <c r="BN36" s="20">
        <v>16133990.130000001</v>
      </c>
      <c r="BO36" s="20">
        <v>199472.23</v>
      </c>
      <c r="BP36" s="20"/>
      <c r="BQ36" s="20"/>
      <c r="BR36" s="20"/>
      <c r="BS36" s="20"/>
      <c r="BT36" s="20">
        <v>346676536.11000001</v>
      </c>
      <c r="BU36" s="20">
        <v>330717373.00999999</v>
      </c>
      <c r="BV36" s="20">
        <v>107686947.98999999</v>
      </c>
      <c r="BW36" s="20"/>
      <c r="BX36" s="20"/>
      <c r="BY36" s="20"/>
      <c r="BZ36" s="20">
        <v>297129944.32999998</v>
      </c>
      <c r="CA36" s="20">
        <v>297011250</v>
      </c>
      <c r="CB36" s="20">
        <v>19664664.489999998</v>
      </c>
      <c r="CC36" s="20">
        <v>657823.82999999996</v>
      </c>
      <c r="CD36" s="20">
        <v>796629248.62</v>
      </c>
      <c r="CE36" s="20">
        <v>628585919.07000005</v>
      </c>
      <c r="CF36" s="20">
        <v>1375220989.6600001</v>
      </c>
      <c r="CG36" s="20">
        <v>69074675.200000003</v>
      </c>
      <c r="CH36" s="19">
        <v>402.33159999999998</v>
      </c>
      <c r="CI36" s="19">
        <v>289.70030000000003</v>
      </c>
    </row>
    <row r="37" spans="1:87" ht="14.45" customHeight="1" x14ac:dyDescent="0.25">
      <c r="A37" s="4"/>
      <c r="B37" s="2">
        <v>45412</v>
      </c>
      <c r="C37" s="1" t="s">
        <v>61</v>
      </c>
      <c r="D37" s="2"/>
      <c r="E37" s="15" t="str">
        <f t="shared" si="0"/>
        <v>01.05.2024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19">
        <v>368.9581</v>
      </c>
      <c r="CI37" s="19">
        <v>181.5093</v>
      </c>
    </row>
    <row r="60" spans="56:56" x14ac:dyDescent="0.25">
      <c r="BD60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60">
    <cfRule type="expression" dxfId="1" priority="2">
      <formula>$C60="1"</formula>
    </cfRule>
  </conditionalFormatting>
  <conditionalFormatting sqref="E15:CI37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2022-03-30T12:07:52Z</dcterms:created>
  <dcterms:modified xsi:type="dcterms:W3CDTF">2024-05-09T12:08:01Z</dcterms:modified>
</cp:coreProperties>
</file>