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3\"/>
    </mc:Choice>
  </mc:AlternateContent>
  <xr:revisionPtr revIDLastSave="0" documentId="13_ncr:1_{E4DA6269-A10E-450B-802A-7A39AF507D3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<sst xmlns="http://schemas.openxmlformats.org/spreadsheetml/2006/main" count="168" uniqueCount="66">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</sst>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44986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44987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44985</v>
      </c>
      <c r="D6">
        <v>380526</v>
      </c>
      <c r="E6">
        <v>1</v>
      </c>
      <c r="F6">
        <v>1</v>
      </c>
      <c r="G6">
        <v>0</v>
      </c>
      <c r="H6">
        <v>57821000000</v>
      </c>
    </row>
    <row r="7" spans="1:18" x14ac:dyDescent="0.3">
      <c r="A7" t="s">
        <v>64</v>
      </c>
      <c r="B7" s="20">
        <v>44987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topLeftCell="A5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44986</v>
      </c>
      <c r="F1" t="str">
        <f>MID("00",1,2-LEN(DAY(E1)))&amp;DAY(E1)&amp;"."&amp;MID("00",1,2-LEN(MONTH(E1)))&amp;MONTH(E1)&amp;"."&amp;YEAR(E1)</f>
        <v>01.03.2023</v>
      </c>
      <c r="G1" t="e">
        <v>#NAME?</v>
      </c>
    </row>
    <row r="2" spans="2:87" hidden="1" x14ac:dyDescent="0.3">
      <c r="E2">
        <f>ClDSOutBlOption_ExecDate</f>
        <v>44987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tr">
        <f xml:space="preserve"> "станом на " &amp; F1 &amp; " року"</f>
        <v>станом на 01.03.2023 року</v>
      </c>
    </row>
    <row r="8" spans="2:87" x14ac:dyDescent="0.3">
      <c r="E8" t="str">
        <f>ClDSOutBlOption_InstName</f>
        <v>АКЦІОНЕРНЕ ТОВАРИСТВО 'КОМЕРЦІЙНИЙ БАНК 'ГЛОБУС</v>
      </c>
    </row>
    <row r="9" spans="2:87" x14ac:dyDescent="0.3">
      <c r="E9" s="14" t="s">
        <v>47</v>
      </c>
      <c r="F9" s="15">
        <f>CLSInSimple_MFO</f>
        <v>380526</v>
      </c>
    </row>
    <row r="10" spans="2:87" x14ac:dyDescent="0.3">
      <c r="CI10" s="12" t="s">
        <v>46</v>
      </c>
    </row>
    <row r="11" spans="2:87" ht="21" customHeight="1" x14ac:dyDescent="0.3">
      <c r="E11" s="37" t="s">
        <v>1</v>
      </c>
      <c r="F11" s="40" t="s">
        <v>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3" t="s">
        <v>3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5"/>
      <c r="BL11" s="43" t="s">
        <v>4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  <c r="CF11" s="21" t="s">
        <v>5</v>
      </c>
      <c r="CG11" s="22"/>
      <c r="CH11" s="33" t="s">
        <v>48</v>
      </c>
      <c r="CI11" s="34"/>
    </row>
    <row r="12" spans="2:87" ht="96" customHeight="1" x14ac:dyDescent="0.3">
      <c r="E12" s="38"/>
      <c r="F12" s="25" t="s">
        <v>6</v>
      </c>
      <c r="G12" s="25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1" t="s">
        <v>10</v>
      </c>
      <c r="O12" s="32"/>
      <c r="P12" s="31" t="s">
        <v>11</v>
      </c>
      <c r="Q12" s="32"/>
      <c r="R12" s="31" t="s">
        <v>12</v>
      </c>
      <c r="S12" s="32"/>
      <c r="T12" s="31" t="s">
        <v>13</v>
      </c>
      <c r="U12" s="32"/>
      <c r="V12" s="31" t="s">
        <v>14</v>
      </c>
      <c r="W12" s="32"/>
      <c r="X12" s="26" t="s">
        <v>15</v>
      </c>
      <c r="Y12" s="27"/>
      <c r="Z12" s="31" t="s">
        <v>16</v>
      </c>
      <c r="AA12" s="32"/>
      <c r="AB12" s="31" t="s">
        <v>17</v>
      </c>
      <c r="AC12" s="32"/>
      <c r="AD12" s="31" t="s">
        <v>18</v>
      </c>
      <c r="AE12" s="32"/>
      <c r="AF12" s="31" t="s">
        <v>19</v>
      </c>
      <c r="AG12" s="32"/>
      <c r="AH12" s="26" t="s">
        <v>20</v>
      </c>
      <c r="AI12" s="27"/>
      <c r="AJ12" s="31" t="s">
        <v>21</v>
      </c>
      <c r="AK12" s="32"/>
      <c r="AL12" s="31" t="s">
        <v>22</v>
      </c>
      <c r="AM12" s="32"/>
      <c r="AN12" s="26" t="s">
        <v>23</v>
      </c>
      <c r="AO12" s="27"/>
      <c r="AP12" s="31" t="s">
        <v>24</v>
      </c>
      <c r="AQ12" s="32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1" t="s">
        <v>28</v>
      </c>
      <c r="AY12" s="32"/>
      <c r="AZ12" s="26" t="s">
        <v>29</v>
      </c>
      <c r="BA12" s="27"/>
      <c r="BB12" s="31" t="s">
        <v>30</v>
      </c>
      <c r="BC12" s="32"/>
      <c r="BD12" s="26" t="s">
        <v>31</v>
      </c>
      <c r="BE12" s="27"/>
      <c r="BF12" s="31" t="s">
        <v>32</v>
      </c>
      <c r="BG12" s="32"/>
      <c r="BH12" s="26" t="s">
        <v>33</v>
      </c>
      <c r="BI12" s="27"/>
      <c r="BJ12" s="28" t="s">
        <v>34</v>
      </c>
      <c r="BK12" s="29"/>
      <c r="BL12" s="30" t="s">
        <v>35</v>
      </c>
      <c r="BM12" s="30"/>
      <c r="BN12" s="25" t="s">
        <v>36</v>
      </c>
      <c r="BO12" s="25"/>
      <c r="BP12" s="25" t="s">
        <v>37</v>
      </c>
      <c r="BQ12" s="25"/>
      <c r="BR12" s="30" t="s">
        <v>38</v>
      </c>
      <c r="BS12" s="30"/>
      <c r="BT12" s="25" t="s">
        <v>19</v>
      </c>
      <c r="BU12" s="25"/>
      <c r="BV12" s="25" t="s">
        <v>39</v>
      </c>
      <c r="BW12" s="25"/>
      <c r="BX12" s="25" t="s">
        <v>40</v>
      </c>
      <c r="BY12" s="25"/>
      <c r="BZ12" s="25" t="s">
        <v>41</v>
      </c>
      <c r="CA12" s="25"/>
      <c r="CB12" s="30" t="s">
        <v>42</v>
      </c>
      <c r="CC12" s="30"/>
      <c r="CD12" s="25" t="s">
        <v>43</v>
      </c>
      <c r="CE12" s="25"/>
      <c r="CF12" s="23"/>
      <c r="CG12" s="24"/>
      <c r="CH12" s="35"/>
      <c r="CI12" s="36"/>
    </row>
    <row r="13" spans="2:87" ht="25.5" customHeight="1" x14ac:dyDescent="0.3">
      <c r="E13" s="39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44953</v>
      </c>
      <c r="C15" s="1" t="s">
        <v>60</v>
      </c>
      <c r="D15" s="2">
        <v>44956</v>
      </c>
      <c r="E15" s="13">
        <f t="shared" ref="E15:E37" si="0">IF(C15="1",$F$1,D15)</f>
        <v>44956</v>
      </c>
      <c r="F15" s="18">
        <v>276474525.86000001</v>
      </c>
      <c r="G15" s="18">
        <v>184766205.06</v>
      </c>
      <c r="H15" s="18">
        <v>217437154.47999999</v>
      </c>
      <c r="I15" s="18">
        <v>0</v>
      </c>
      <c r="J15" s="18">
        <v>1966427262.29</v>
      </c>
      <c r="K15" s="18">
        <v>61106130.600000001</v>
      </c>
      <c r="L15" s="18"/>
      <c r="M15" s="18">
        <v>0</v>
      </c>
      <c r="N15" s="18">
        <v>1088000000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241959418.77000001</v>
      </c>
      <c r="Y15" s="18">
        <v>0</v>
      </c>
      <c r="Z15" s="18">
        <v>3306313145.6999998</v>
      </c>
      <c r="AA15" s="18">
        <v>245813089.90000001</v>
      </c>
      <c r="AB15" s="18">
        <v>98997031.25</v>
      </c>
      <c r="AC15" s="18">
        <v>29081540.699999999</v>
      </c>
      <c r="AD15" s="18">
        <v>1071632460.05</v>
      </c>
      <c r="AE15" s="18">
        <v>59042464.390000001</v>
      </c>
      <c r="AF15" s="18"/>
      <c r="AG15" s="18"/>
      <c r="AH15" s="18"/>
      <c r="AI15" s="18"/>
      <c r="AJ15" s="18">
        <v>173924840.21000001</v>
      </c>
      <c r="AK15" s="18">
        <v>48891739.369999997</v>
      </c>
      <c r="AL15" s="18"/>
      <c r="AM15" s="18"/>
      <c r="AN15" s="18"/>
      <c r="AO15" s="18"/>
      <c r="AP15" s="18">
        <v>214619.92</v>
      </c>
      <c r="AQ15" s="18">
        <v>214619.92</v>
      </c>
      <c r="AR15" s="18"/>
      <c r="AS15" s="18"/>
      <c r="AT15" s="18"/>
      <c r="AU15" s="18"/>
      <c r="AV15" s="18">
        <v>103322909.94</v>
      </c>
      <c r="AW15" s="18">
        <v>11177978.49</v>
      </c>
      <c r="AX15" s="18">
        <v>58430331.990000002</v>
      </c>
      <c r="AY15" s="18">
        <v>54178553.93</v>
      </c>
      <c r="AZ15" s="18">
        <v>457903918.60000002</v>
      </c>
      <c r="BA15" s="18">
        <v>457821863.79000002</v>
      </c>
      <c r="BB15" s="18">
        <v>61814306.18</v>
      </c>
      <c r="BC15" s="18">
        <v>58067227.93</v>
      </c>
      <c r="BD15" s="18"/>
      <c r="BE15" s="18"/>
      <c r="BF15" s="18"/>
      <c r="BG15" s="18"/>
      <c r="BH15" s="18"/>
      <c r="BI15" s="18"/>
      <c r="BJ15" s="18">
        <v>2026240418.1400001</v>
      </c>
      <c r="BK15" s="18">
        <v>718475988.51999998</v>
      </c>
      <c r="BL15" s="18">
        <v>15734936.08</v>
      </c>
      <c r="BM15" s="18"/>
      <c r="BN15" s="18">
        <v>13453847.539999999</v>
      </c>
      <c r="BO15" s="18">
        <v>187263.51</v>
      </c>
      <c r="BP15" s="18"/>
      <c r="BQ15" s="18"/>
      <c r="BR15" s="18"/>
      <c r="BS15" s="18"/>
      <c r="BT15" s="18">
        <v>463418008.38999999</v>
      </c>
      <c r="BU15" s="18">
        <v>440867007.69999999</v>
      </c>
      <c r="BV15" s="18">
        <v>1626584.17</v>
      </c>
      <c r="BW15" s="18">
        <v>1137309.06</v>
      </c>
      <c r="BX15" s="18"/>
      <c r="BY15" s="18"/>
      <c r="BZ15" s="18">
        <v>477014746.88</v>
      </c>
      <c r="CA15" s="18">
        <v>476342020.43000001</v>
      </c>
      <c r="CB15" s="18">
        <v>20946417.640000001</v>
      </c>
      <c r="CC15" s="18">
        <v>255898.17</v>
      </c>
      <c r="CD15" s="18">
        <v>992194540.70000005</v>
      </c>
      <c r="CE15" s="18">
        <v>918789498.87</v>
      </c>
      <c r="CF15" s="18">
        <v>1034045877.4400001</v>
      </c>
      <c r="CG15" s="18">
        <v>179618997.13</v>
      </c>
      <c r="CH15" s="17">
        <v>319.74529999999999</v>
      </c>
      <c r="CI15" s="17">
        <v>136.85249999999999</v>
      </c>
    </row>
    <row r="16" spans="2:87" ht="15" customHeight="1" x14ac:dyDescent="0.3">
      <c r="B16" s="2">
        <v>44956</v>
      </c>
      <c r="C16" s="1" t="s">
        <v>60</v>
      </c>
      <c r="D16" s="2">
        <v>44957</v>
      </c>
      <c r="E16" s="13">
        <f t="shared" si="0"/>
        <v>44957</v>
      </c>
      <c r="F16" s="18">
        <v>282277695.82999998</v>
      </c>
      <c r="G16" s="18">
        <v>186423130.63</v>
      </c>
      <c r="H16" s="18">
        <v>163354333.12</v>
      </c>
      <c r="I16" s="18">
        <v>0</v>
      </c>
      <c r="J16" s="18">
        <v>1951624792.29</v>
      </c>
      <c r="K16" s="18">
        <v>61106130.600000001</v>
      </c>
      <c r="L16" s="18"/>
      <c r="M16" s="18">
        <v>0</v>
      </c>
      <c r="N16" s="18">
        <v>1221000000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241959418.77000001</v>
      </c>
      <c r="Y16" s="18">
        <v>0</v>
      </c>
      <c r="Z16" s="18">
        <v>3376231288.6300001</v>
      </c>
      <c r="AA16" s="18">
        <v>247470279.78999999</v>
      </c>
      <c r="AB16" s="18">
        <v>96514935.579999998</v>
      </c>
      <c r="AC16" s="18">
        <v>28526275.460000001</v>
      </c>
      <c r="AD16" s="18">
        <v>1094822103.74</v>
      </c>
      <c r="AE16" s="18">
        <v>60541878.719999999</v>
      </c>
      <c r="AF16" s="18"/>
      <c r="AG16" s="18"/>
      <c r="AH16" s="18"/>
      <c r="AI16" s="18"/>
      <c r="AJ16" s="18">
        <v>171115744.84999999</v>
      </c>
      <c r="AK16" s="18">
        <v>48891222.920000002</v>
      </c>
      <c r="AL16" s="18"/>
      <c r="AM16" s="18"/>
      <c r="AN16" s="18"/>
      <c r="AO16" s="18"/>
      <c r="AP16" s="18">
        <v>214107.65</v>
      </c>
      <c r="AQ16" s="18">
        <v>214107.65</v>
      </c>
      <c r="AR16" s="18"/>
      <c r="AS16" s="18"/>
      <c r="AT16" s="18"/>
      <c r="AU16" s="18"/>
      <c r="AV16" s="18">
        <v>77910154.650000006</v>
      </c>
      <c r="AW16" s="18">
        <v>11177436.42</v>
      </c>
      <c r="AX16" s="18">
        <v>44070480.090000004</v>
      </c>
      <c r="AY16" s="18">
        <v>37318992.469999999</v>
      </c>
      <c r="AZ16" s="18">
        <v>95420399.599999994</v>
      </c>
      <c r="BA16" s="18">
        <v>95395680</v>
      </c>
      <c r="BB16" s="18">
        <v>34479425.130000003</v>
      </c>
      <c r="BC16" s="18">
        <v>31280050.359999999</v>
      </c>
      <c r="BD16" s="18"/>
      <c r="BE16" s="18"/>
      <c r="BF16" s="18"/>
      <c r="BG16" s="18"/>
      <c r="BH16" s="18"/>
      <c r="BI16" s="18"/>
      <c r="BJ16" s="18">
        <v>1614547351.29</v>
      </c>
      <c r="BK16" s="18">
        <v>313345644</v>
      </c>
      <c r="BL16" s="18">
        <v>15131664.529999999</v>
      </c>
      <c r="BM16" s="18"/>
      <c r="BN16" s="18">
        <v>13474425.43</v>
      </c>
      <c r="BO16" s="18">
        <v>186816.54</v>
      </c>
      <c r="BP16" s="18"/>
      <c r="BQ16" s="18"/>
      <c r="BR16" s="18"/>
      <c r="BS16" s="18"/>
      <c r="BT16" s="18">
        <v>405947894.33999997</v>
      </c>
      <c r="BU16" s="18">
        <v>382619149.27999997</v>
      </c>
      <c r="BV16" s="18">
        <v>66070410.200000003</v>
      </c>
      <c r="BW16" s="18">
        <v>1137309.06</v>
      </c>
      <c r="BX16" s="18"/>
      <c r="BY16" s="18"/>
      <c r="BZ16" s="18">
        <v>147784482.49000001</v>
      </c>
      <c r="CA16" s="18">
        <v>147616708.08000001</v>
      </c>
      <c r="CB16" s="18">
        <v>22742560.239999998</v>
      </c>
      <c r="CC16" s="18">
        <v>210030.82</v>
      </c>
      <c r="CD16" s="18">
        <v>671151437.23000002</v>
      </c>
      <c r="CE16" s="18">
        <v>531770013.77999997</v>
      </c>
      <c r="CF16" s="18">
        <v>943395914.05999994</v>
      </c>
      <c r="CG16" s="18">
        <v>78336411</v>
      </c>
      <c r="CH16" s="17">
        <v>357.88060000000002</v>
      </c>
      <c r="CI16" s="17">
        <v>315.90710000000001</v>
      </c>
    </row>
    <row r="17" spans="2:87" ht="15" customHeight="1" x14ac:dyDescent="0.3">
      <c r="B17" s="2">
        <v>44957</v>
      </c>
      <c r="C17" s="1" t="s">
        <v>60</v>
      </c>
      <c r="D17" s="2">
        <v>44958</v>
      </c>
      <c r="E17" s="13">
        <f t="shared" si="0"/>
        <v>44958</v>
      </c>
      <c r="F17" s="18">
        <v>293985626.91000003</v>
      </c>
      <c r="G17" s="18">
        <v>177304003.31</v>
      </c>
      <c r="H17" s="18">
        <v>157152795.74000001</v>
      </c>
      <c r="I17" s="18">
        <v>0</v>
      </c>
      <c r="J17" s="18">
        <v>1951752792.29</v>
      </c>
      <c r="K17" s="18">
        <v>61106130.600000001</v>
      </c>
      <c r="L17" s="18"/>
      <c r="M17" s="18">
        <v>0</v>
      </c>
      <c r="N17" s="18">
        <v>1001000000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241959418.77000001</v>
      </c>
      <c r="Y17" s="18">
        <v>0</v>
      </c>
      <c r="Z17" s="18">
        <v>3161866364.4099998</v>
      </c>
      <c r="AA17" s="18">
        <v>238351834.55000001</v>
      </c>
      <c r="AB17" s="18">
        <v>110709672.87</v>
      </c>
      <c r="AC17" s="18">
        <v>28869507.149999999</v>
      </c>
      <c r="AD17" s="18">
        <v>982615345.32000005</v>
      </c>
      <c r="AE17" s="18">
        <v>60647932.950000003</v>
      </c>
      <c r="AF17" s="18"/>
      <c r="AG17" s="18"/>
      <c r="AH17" s="18"/>
      <c r="AI17" s="18"/>
      <c r="AJ17" s="18">
        <v>175664004.88</v>
      </c>
      <c r="AK17" s="18">
        <v>48956693.549999997</v>
      </c>
      <c r="AL17" s="18"/>
      <c r="AM17" s="18"/>
      <c r="AN17" s="18"/>
      <c r="AO17" s="18"/>
      <c r="AP17" s="18">
        <v>214797.14</v>
      </c>
      <c r="AQ17" s="18">
        <v>214797.14</v>
      </c>
      <c r="AR17" s="18">
        <v>687734.27</v>
      </c>
      <c r="AS17" s="18">
        <v>687734.27</v>
      </c>
      <c r="AT17" s="18"/>
      <c r="AU17" s="18"/>
      <c r="AV17" s="18">
        <v>48726013.439999998</v>
      </c>
      <c r="AW17" s="18">
        <v>10934415.810000001</v>
      </c>
      <c r="AX17" s="18">
        <v>57584563.729999997</v>
      </c>
      <c r="AY17" s="18">
        <v>52843764.240000002</v>
      </c>
      <c r="AZ17" s="18"/>
      <c r="BA17" s="18"/>
      <c r="BB17" s="18">
        <v>251288530.59999999</v>
      </c>
      <c r="BC17" s="18">
        <v>245719000.87</v>
      </c>
      <c r="BD17" s="18"/>
      <c r="BE17" s="18"/>
      <c r="BF17" s="18"/>
      <c r="BG17" s="18"/>
      <c r="BH17" s="18"/>
      <c r="BI17" s="18"/>
      <c r="BJ17" s="18">
        <v>1627490662.25</v>
      </c>
      <c r="BK17" s="18">
        <v>448873845.98000002</v>
      </c>
      <c r="BL17" s="18">
        <v>19424014.170000002</v>
      </c>
      <c r="BM17" s="18"/>
      <c r="BN17" s="18">
        <v>17221781.32</v>
      </c>
      <c r="BO17" s="18">
        <v>480205.4</v>
      </c>
      <c r="BP17" s="18"/>
      <c r="BQ17" s="18"/>
      <c r="BR17" s="18"/>
      <c r="BS17" s="18"/>
      <c r="BT17" s="18">
        <v>455429910.63999999</v>
      </c>
      <c r="BU17" s="18">
        <v>432600073.04000002</v>
      </c>
      <c r="BV17" s="18">
        <v>78361793.879999995</v>
      </c>
      <c r="BW17" s="18">
        <v>1181792.57</v>
      </c>
      <c r="BX17" s="18"/>
      <c r="BY17" s="18"/>
      <c r="BZ17" s="18">
        <v>226725320</v>
      </c>
      <c r="CA17" s="18">
        <v>226725320</v>
      </c>
      <c r="CB17" s="18">
        <v>25102085.91</v>
      </c>
      <c r="CC17" s="18">
        <v>235977.35</v>
      </c>
      <c r="CD17" s="18">
        <v>822264905.91999996</v>
      </c>
      <c r="CE17" s="18">
        <v>661223368.36000001</v>
      </c>
      <c r="CF17" s="18">
        <v>805225756.33000004</v>
      </c>
      <c r="CG17" s="18">
        <v>112218461.48999999</v>
      </c>
      <c r="CH17" s="17">
        <v>392.66829999999999</v>
      </c>
      <c r="CI17" s="17">
        <v>212.3998</v>
      </c>
    </row>
    <row r="18" spans="2:87" ht="15" customHeight="1" x14ac:dyDescent="0.3">
      <c r="B18" s="2">
        <v>44958</v>
      </c>
      <c r="C18" s="1" t="s">
        <v>60</v>
      </c>
      <c r="D18" s="2">
        <v>44959</v>
      </c>
      <c r="E18" s="13">
        <f t="shared" si="0"/>
        <v>44959</v>
      </c>
      <c r="F18" s="18">
        <v>303228087.63999999</v>
      </c>
      <c r="G18" s="18">
        <v>176130657.84</v>
      </c>
      <c r="H18" s="18">
        <v>109550121.48</v>
      </c>
      <c r="I18" s="18">
        <v>0</v>
      </c>
      <c r="J18" s="18">
        <v>2319789094.9899998</v>
      </c>
      <c r="K18" s="18">
        <v>61106130.600000001</v>
      </c>
      <c r="L18" s="18"/>
      <c r="M18" s="18">
        <v>0</v>
      </c>
      <c r="N18" s="18">
        <v>707000000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241959418.77000001</v>
      </c>
      <c r="Y18" s="18">
        <v>0</v>
      </c>
      <c r="Z18" s="18">
        <v>3197542788.46</v>
      </c>
      <c r="AA18" s="18">
        <v>237178823.96000001</v>
      </c>
      <c r="AB18" s="18">
        <v>101646095.52</v>
      </c>
      <c r="AC18" s="18">
        <v>28371315.109999999</v>
      </c>
      <c r="AD18" s="18">
        <v>1011787924.17</v>
      </c>
      <c r="AE18" s="18">
        <v>61624916.810000002</v>
      </c>
      <c r="AF18" s="18"/>
      <c r="AG18" s="18"/>
      <c r="AH18" s="18"/>
      <c r="AI18" s="18"/>
      <c r="AJ18" s="18">
        <v>164253773.50999999</v>
      </c>
      <c r="AK18" s="18">
        <v>48589425.359999999</v>
      </c>
      <c r="AL18" s="18"/>
      <c r="AM18" s="18"/>
      <c r="AN18" s="18"/>
      <c r="AO18" s="18"/>
      <c r="AP18" s="18">
        <v>213280.81</v>
      </c>
      <c r="AQ18" s="18">
        <v>213280.81</v>
      </c>
      <c r="AR18" s="18"/>
      <c r="AS18" s="18"/>
      <c r="AT18" s="18"/>
      <c r="AU18" s="18"/>
      <c r="AV18" s="18">
        <v>47896054.170000002</v>
      </c>
      <c r="AW18" s="18">
        <v>10934415.810000001</v>
      </c>
      <c r="AX18" s="18">
        <v>145684317.93000001</v>
      </c>
      <c r="AY18" s="18">
        <v>140752046.96000001</v>
      </c>
      <c r="AZ18" s="18">
        <v>71473328.700000003</v>
      </c>
      <c r="BA18" s="18">
        <v>71371894.349999994</v>
      </c>
      <c r="BB18" s="18">
        <v>33299993.98</v>
      </c>
      <c r="BC18" s="18">
        <v>30657257.329999998</v>
      </c>
      <c r="BD18" s="18"/>
      <c r="BE18" s="18"/>
      <c r="BF18" s="18"/>
      <c r="BG18" s="18"/>
      <c r="BH18" s="18"/>
      <c r="BI18" s="18"/>
      <c r="BJ18" s="18">
        <v>1576254768.79</v>
      </c>
      <c r="BK18" s="18">
        <v>392514552.54000002</v>
      </c>
      <c r="BL18" s="18">
        <v>18567292.420000002</v>
      </c>
      <c r="BM18" s="18"/>
      <c r="BN18" s="18">
        <v>12826093.16</v>
      </c>
      <c r="BO18" s="18">
        <v>478634.71</v>
      </c>
      <c r="BP18" s="18"/>
      <c r="BQ18" s="18"/>
      <c r="BR18" s="18"/>
      <c r="BS18" s="18"/>
      <c r="BT18" s="18">
        <v>550126543.47000003</v>
      </c>
      <c r="BU18" s="18">
        <v>527886657.94999999</v>
      </c>
      <c r="BV18" s="18">
        <v>99961624.760000005</v>
      </c>
      <c r="BW18" s="18">
        <v>1181792.57</v>
      </c>
      <c r="BX18" s="18"/>
      <c r="BY18" s="18"/>
      <c r="BZ18" s="18">
        <v>71762220.640000001</v>
      </c>
      <c r="CA18" s="18">
        <v>71516340.319999993</v>
      </c>
      <c r="CB18" s="18">
        <v>24663307.210000001</v>
      </c>
      <c r="CC18" s="18">
        <v>103877.28</v>
      </c>
      <c r="CD18" s="18">
        <v>777907081.65999997</v>
      </c>
      <c r="CE18" s="18">
        <v>601167302.83000004</v>
      </c>
      <c r="CF18" s="18">
        <v>798347687.13</v>
      </c>
      <c r="CG18" s="18">
        <v>98128638.129999995</v>
      </c>
      <c r="CH18" s="17">
        <v>400.52010000000001</v>
      </c>
      <c r="CI18" s="17">
        <v>241.70189999999999</v>
      </c>
    </row>
    <row r="19" spans="2:87" ht="15" customHeight="1" x14ac:dyDescent="0.3">
      <c r="B19" s="2">
        <v>44959</v>
      </c>
      <c r="C19" s="1" t="s">
        <v>60</v>
      </c>
      <c r="D19" s="2">
        <v>44960</v>
      </c>
      <c r="E19" s="13">
        <f t="shared" si="0"/>
        <v>44960</v>
      </c>
      <c r="F19" s="18">
        <v>292486308.13</v>
      </c>
      <c r="G19" s="18">
        <v>171832348.43000001</v>
      </c>
      <c r="H19" s="18">
        <v>320265726.85000002</v>
      </c>
      <c r="I19" s="18">
        <v>0</v>
      </c>
      <c r="J19" s="18">
        <v>2013078695.1900001</v>
      </c>
      <c r="K19" s="18"/>
      <c r="L19" s="18"/>
      <c r="M19" s="18">
        <v>0</v>
      </c>
      <c r="N19" s="18">
        <v>707000000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241959418.77000001</v>
      </c>
      <c r="Y19" s="18">
        <v>0</v>
      </c>
      <c r="Z19" s="18">
        <v>3090805719.48</v>
      </c>
      <c r="AA19" s="18">
        <v>171773888.91</v>
      </c>
      <c r="AB19" s="18">
        <v>103058087.15000001</v>
      </c>
      <c r="AC19" s="18">
        <v>36222846.560000002</v>
      </c>
      <c r="AD19" s="18">
        <v>1033778551.65</v>
      </c>
      <c r="AE19" s="18">
        <v>64719399.609999999</v>
      </c>
      <c r="AF19" s="18"/>
      <c r="AG19" s="18"/>
      <c r="AH19" s="18"/>
      <c r="AI19" s="18"/>
      <c r="AJ19" s="18">
        <v>150087743.53999999</v>
      </c>
      <c r="AK19" s="18">
        <v>38847379.840000004</v>
      </c>
      <c r="AL19" s="18"/>
      <c r="AM19" s="18"/>
      <c r="AN19" s="18"/>
      <c r="AO19" s="18"/>
      <c r="AP19" s="18">
        <v>214560.67</v>
      </c>
      <c r="AQ19" s="18">
        <v>214560.67</v>
      </c>
      <c r="AR19" s="18"/>
      <c r="AS19" s="18"/>
      <c r="AT19" s="18"/>
      <c r="AU19" s="18"/>
      <c r="AV19" s="18">
        <v>47463560.609999999</v>
      </c>
      <c r="AW19" s="18">
        <v>10934415.810000001</v>
      </c>
      <c r="AX19" s="18">
        <v>41900436.479999997</v>
      </c>
      <c r="AY19" s="18">
        <v>35210933.149999999</v>
      </c>
      <c r="AZ19" s="18">
        <v>232159747.83000001</v>
      </c>
      <c r="BA19" s="18">
        <v>231551930.49000001</v>
      </c>
      <c r="BB19" s="18">
        <v>36465852.159999996</v>
      </c>
      <c r="BC19" s="18">
        <v>34014511.43</v>
      </c>
      <c r="BD19" s="18"/>
      <c r="BE19" s="18"/>
      <c r="BF19" s="18"/>
      <c r="BG19" s="18"/>
      <c r="BH19" s="18"/>
      <c r="BI19" s="18"/>
      <c r="BJ19" s="18">
        <v>1645128540.0899999</v>
      </c>
      <c r="BK19" s="18">
        <v>451715977.56</v>
      </c>
      <c r="BL19" s="18">
        <v>17055918.07</v>
      </c>
      <c r="BM19" s="18"/>
      <c r="BN19" s="18">
        <v>12135154.189999999</v>
      </c>
      <c r="BO19" s="18">
        <v>257706.97</v>
      </c>
      <c r="BP19" s="18"/>
      <c r="BQ19" s="18"/>
      <c r="BR19" s="18"/>
      <c r="BS19" s="18"/>
      <c r="BT19" s="18">
        <v>566582966.71000004</v>
      </c>
      <c r="BU19" s="18">
        <v>545147987.24000001</v>
      </c>
      <c r="BV19" s="18">
        <v>84379534.670000002</v>
      </c>
      <c r="BW19" s="18"/>
      <c r="BX19" s="18"/>
      <c r="BY19" s="18"/>
      <c r="BZ19" s="18">
        <v>262451773.68000001</v>
      </c>
      <c r="CA19" s="18">
        <v>261366996.84</v>
      </c>
      <c r="CB19" s="18">
        <v>23027897.960000001</v>
      </c>
      <c r="CC19" s="18">
        <v>100300.3</v>
      </c>
      <c r="CD19" s="18">
        <v>965633245.27999997</v>
      </c>
      <c r="CE19" s="18">
        <v>806872991.35000002</v>
      </c>
      <c r="CF19" s="18">
        <v>679495294.80999994</v>
      </c>
      <c r="CG19" s="18">
        <v>112928994.39</v>
      </c>
      <c r="CH19" s="17">
        <v>454.86790000000002</v>
      </c>
      <c r="CI19" s="17">
        <v>152.1079</v>
      </c>
    </row>
    <row r="20" spans="2:87" ht="15" customHeight="1" x14ac:dyDescent="0.3">
      <c r="B20" s="2">
        <v>44960</v>
      </c>
      <c r="C20" s="1" t="s">
        <v>60</v>
      </c>
      <c r="D20" s="2">
        <v>44963</v>
      </c>
      <c r="E20" s="13">
        <f t="shared" si="0"/>
        <v>44963</v>
      </c>
      <c r="F20" s="18">
        <v>270465846.95999998</v>
      </c>
      <c r="G20" s="18">
        <v>164024366.75999999</v>
      </c>
      <c r="H20" s="18">
        <v>165524037.94</v>
      </c>
      <c r="I20" s="18">
        <v>0</v>
      </c>
      <c r="J20" s="18">
        <v>2225671745.5900002</v>
      </c>
      <c r="K20" s="18"/>
      <c r="L20" s="18"/>
      <c r="M20" s="18">
        <v>0</v>
      </c>
      <c r="N20" s="18">
        <v>686000000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241959418.77000001</v>
      </c>
      <c r="Y20" s="18">
        <v>0</v>
      </c>
      <c r="Z20" s="18">
        <v>3105636654.52</v>
      </c>
      <c r="AA20" s="18">
        <v>163965941.96000001</v>
      </c>
      <c r="AB20" s="18">
        <v>98963478.629999995</v>
      </c>
      <c r="AC20" s="18">
        <v>36252719.899999999</v>
      </c>
      <c r="AD20" s="18">
        <v>1031867644.36</v>
      </c>
      <c r="AE20" s="18">
        <v>58525369.049999997</v>
      </c>
      <c r="AF20" s="18"/>
      <c r="AG20" s="18"/>
      <c r="AH20" s="18"/>
      <c r="AI20" s="18"/>
      <c r="AJ20" s="18">
        <v>154771794.94999999</v>
      </c>
      <c r="AK20" s="18">
        <v>28813770.449999999</v>
      </c>
      <c r="AL20" s="18"/>
      <c r="AM20" s="18"/>
      <c r="AN20" s="18"/>
      <c r="AO20" s="18"/>
      <c r="AP20" s="18">
        <v>216392.65</v>
      </c>
      <c r="AQ20" s="18">
        <v>216392.65</v>
      </c>
      <c r="AR20" s="18"/>
      <c r="AS20" s="18"/>
      <c r="AT20" s="18"/>
      <c r="AU20" s="18"/>
      <c r="AV20" s="18">
        <v>36947751.32</v>
      </c>
      <c r="AW20" s="18"/>
      <c r="AX20" s="18">
        <v>57164721.270000003</v>
      </c>
      <c r="AY20" s="18">
        <v>53129415.600000001</v>
      </c>
      <c r="AZ20" s="18">
        <v>442681450.14999998</v>
      </c>
      <c r="BA20" s="18">
        <v>441716294.44999999</v>
      </c>
      <c r="BB20" s="18">
        <v>34642905.07</v>
      </c>
      <c r="BC20" s="18">
        <v>32261057.780000001</v>
      </c>
      <c r="BD20" s="18"/>
      <c r="BE20" s="18"/>
      <c r="BF20" s="18"/>
      <c r="BG20" s="18"/>
      <c r="BH20" s="18"/>
      <c r="BI20" s="18"/>
      <c r="BJ20" s="18">
        <v>1857256138.4000001</v>
      </c>
      <c r="BK20" s="18">
        <v>650915019.88</v>
      </c>
      <c r="BL20" s="18">
        <v>17530219.25</v>
      </c>
      <c r="BM20" s="18"/>
      <c r="BN20" s="18">
        <v>12402187.76</v>
      </c>
      <c r="BO20" s="18">
        <v>257706.97</v>
      </c>
      <c r="BP20" s="18"/>
      <c r="BQ20" s="18"/>
      <c r="BR20" s="18"/>
      <c r="BS20" s="18"/>
      <c r="BT20" s="18">
        <v>606310576.13999999</v>
      </c>
      <c r="BU20" s="18">
        <v>585524097.75999999</v>
      </c>
      <c r="BV20" s="18">
        <v>97957534.670000002</v>
      </c>
      <c r="BW20" s="18"/>
      <c r="BX20" s="18"/>
      <c r="BY20" s="18"/>
      <c r="BZ20" s="18">
        <v>476356584.62</v>
      </c>
      <c r="CA20" s="18">
        <v>444092033.95999998</v>
      </c>
      <c r="CB20" s="18">
        <v>16524455.24</v>
      </c>
      <c r="CC20" s="18">
        <v>176196.98</v>
      </c>
      <c r="CD20" s="18">
        <v>1227081557.6800001</v>
      </c>
      <c r="CE20" s="18">
        <v>1030050035.67</v>
      </c>
      <c r="CF20" s="18">
        <v>630174580.72000003</v>
      </c>
      <c r="CG20" s="18">
        <v>162728754.97</v>
      </c>
      <c r="CH20" s="17">
        <v>492.82159999999999</v>
      </c>
      <c r="CI20" s="17">
        <v>100.7603</v>
      </c>
    </row>
    <row r="21" spans="2:87" ht="15" customHeight="1" x14ac:dyDescent="0.3">
      <c r="B21" s="2">
        <v>44963</v>
      </c>
      <c r="C21" s="1" t="s">
        <v>60</v>
      </c>
      <c r="D21" s="2">
        <v>44964</v>
      </c>
      <c r="E21" s="13">
        <f t="shared" si="0"/>
        <v>44964</v>
      </c>
      <c r="F21" s="18">
        <v>266351535.63999999</v>
      </c>
      <c r="G21" s="18">
        <v>157436863.44</v>
      </c>
      <c r="H21" s="18">
        <v>110001687.25</v>
      </c>
      <c r="I21" s="18">
        <v>0</v>
      </c>
      <c r="J21" s="18">
        <v>2227277106.9899998</v>
      </c>
      <c r="K21" s="18"/>
      <c r="L21" s="18"/>
      <c r="M21" s="18">
        <v>0</v>
      </c>
      <c r="N21" s="18">
        <v>777000000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241959418.77000001</v>
      </c>
      <c r="Y21" s="18">
        <v>0</v>
      </c>
      <c r="Z21" s="18">
        <v>3138605724.6300001</v>
      </c>
      <c r="AA21" s="18">
        <v>157378809.36000001</v>
      </c>
      <c r="AB21" s="18">
        <v>97343493.609999999</v>
      </c>
      <c r="AC21" s="18">
        <v>36167935.189999998</v>
      </c>
      <c r="AD21" s="18">
        <v>1027520668.6</v>
      </c>
      <c r="AE21" s="18">
        <v>55388577.530000001</v>
      </c>
      <c r="AF21" s="18"/>
      <c r="AG21" s="18"/>
      <c r="AH21" s="18"/>
      <c r="AI21" s="18"/>
      <c r="AJ21" s="18">
        <v>154277598.91999999</v>
      </c>
      <c r="AK21" s="18">
        <v>58798974.229999997</v>
      </c>
      <c r="AL21" s="18"/>
      <c r="AM21" s="18"/>
      <c r="AN21" s="18"/>
      <c r="AO21" s="18"/>
      <c r="AP21" s="18">
        <v>215388.05</v>
      </c>
      <c r="AQ21" s="18">
        <v>215388.05</v>
      </c>
      <c r="AR21" s="18"/>
      <c r="AS21" s="18"/>
      <c r="AT21" s="18"/>
      <c r="AU21" s="18"/>
      <c r="AV21" s="18">
        <v>30483417.41</v>
      </c>
      <c r="AW21" s="18"/>
      <c r="AX21" s="18">
        <v>37639378.82</v>
      </c>
      <c r="AY21" s="18">
        <v>32300442.289999999</v>
      </c>
      <c r="AZ21" s="18">
        <v>301436112.41000003</v>
      </c>
      <c r="BA21" s="18">
        <v>300421877.80000001</v>
      </c>
      <c r="BB21" s="18">
        <v>45033600.039999999</v>
      </c>
      <c r="BC21" s="18">
        <v>41869737.810000002</v>
      </c>
      <c r="BD21" s="18"/>
      <c r="BE21" s="18"/>
      <c r="BF21" s="18"/>
      <c r="BG21" s="18"/>
      <c r="BH21" s="18"/>
      <c r="BI21" s="18"/>
      <c r="BJ21" s="18">
        <v>1693949657.8599999</v>
      </c>
      <c r="BK21" s="18">
        <v>525162932.89999998</v>
      </c>
      <c r="BL21" s="18">
        <v>15670335.960000001</v>
      </c>
      <c r="BM21" s="18"/>
      <c r="BN21" s="18">
        <v>11622467.68</v>
      </c>
      <c r="BO21" s="18">
        <v>257706.97</v>
      </c>
      <c r="BP21" s="18"/>
      <c r="BQ21" s="18"/>
      <c r="BR21" s="18"/>
      <c r="BS21" s="18"/>
      <c r="BT21" s="18">
        <v>585002317.50999999</v>
      </c>
      <c r="BU21" s="18">
        <v>564460443.89999998</v>
      </c>
      <c r="BV21" s="18">
        <v>97957534.670000002</v>
      </c>
      <c r="BW21" s="18"/>
      <c r="BX21" s="18"/>
      <c r="BY21" s="18"/>
      <c r="BZ21" s="18">
        <v>353939832.60000002</v>
      </c>
      <c r="CA21" s="18">
        <v>352468165.38999999</v>
      </c>
      <c r="CB21" s="18">
        <v>12724637.220000001</v>
      </c>
      <c r="CC21" s="18">
        <v>130491.17</v>
      </c>
      <c r="CD21" s="18">
        <v>1076917125.6400001</v>
      </c>
      <c r="CE21" s="18">
        <v>917316807.42999995</v>
      </c>
      <c r="CF21" s="18">
        <v>617032532.22000003</v>
      </c>
      <c r="CG21" s="18">
        <v>131290733.22</v>
      </c>
      <c r="CH21" s="17">
        <v>508.66129999999998</v>
      </c>
      <c r="CI21" s="17">
        <v>119.87050000000001</v>
      </c>
    </row>
    <row r="22" spans="2:87" ht="15" customHeight="1" x14ac:dyDescent="0.3">
      <c r="B22" s="2">
        <v>44964</v>
      </c>
      <c r="C22" s="1" t="s">
        <v>60</v>
      </c>
      <c r="D22" s="2">
        <v>44965</v>
      </c>
      <c r="E22" s="13">
        <f t="shared" si="0"/>
        <v>44965</v>
      </c>
      <c r="F22" s="18">
        <v>306987523.24000001</v>
      </c>
      <c r="G22" s="18">
        <v>187932609.03999999</v>
      </c>
      <c r="H22" s="18">
        <v>191854809.11000001</v>
      </c>
      <c r="I22" s="18">
        <v>0</v>
      </c>
      <c r="J22" s="18">
        <v>2306301456.9899998</v>
      </c>
      <c r="K22" s="18"/>
      <c r="L22" s="18"/>
      <c r="M22" s="18">
        <v>0</v>
      </c>
      <c r="N22" s="18">
        <v>646000000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241959418.77000001</v>
      </c>
      <c r="Y22" s="18">
        <v>0</v>
      </c>
      <c r="Z22" s="18">
        <v>3209119406.9699998</v>
      </c>
      <c r="AA22" s="18">
        <v>187874777.84</v>
      </c>
      <c r="AB22" s="18">
        <v>96962671.920000002</v>
      </c>
      <c r="AC22" s="18">
        <v>35528361.829999998</v>
      </c>
      <c r="AD22" s="18">
        <v>1057489303.22</v>
      </c>
      <c r="AE22" s="18">
        <v>55078814.939999998</v>
      </c>
      <c r="AF22" s="18"/>
      <c r="AG22" s="18"/>
      <c r="AH22" s="18"/>
      <c r="AI22" s="18"/>
      <c r="AJ22" s="18">
        <v>168346987.50999999</v>
      </c>
      <c r="AK22" s="18">
        <v>58795706.509999998</v>
      </c>
      <c r="AL22" s="18"/>
      <c r="AM22" s="18"/>
      <c r="AN22" s="18"/>
      <c r="AO22" s="18"/>
      <c r="AP22" s="18">
        <v>212256.28</v>
      </c>
      <c r="AQ22" s="18">
        <v>212256.28</v>
      </c>
      <c r="AR22" s="18"/>
      <c r="AS22" s="18"/>
      <c r="AT22" s="18"/>
      <c r="AU22" s="18"/>
      <c r="AV22" s="18">
        <v>30444930.530000001</v>
      </c>
      <c r="AW22" s="18"/>
      <c r="AX22" s="18">
        <v>35587615.189999998</v>
      </c>
      <c r="AY22" s="18">
        <v>31396770.030000001</v>
      </c>
      <c r="AZ22" s="18">
        <v>226554789.69999999</v>
      </c>
      <c r="BA22" s="18">
        <v>226233689.83000001</v>
      </c>
      <c r="BB22" s="18">
        <v>32376657.129999999</v>
      </c>
      <c r="BC22" s="18">
        <v>29893441.800000001</v>
      </c>
      <c r="BD22" s="18"/>
      <c r="BE22" s="18"/>
      <c r="BF22" s="18"/>
      <c r="BG22" s="18"/>
      <c r="BH22" s="18"/>
      <c r="BI22" s="18"/>
      <c r="BJ22" s="18">
        <v>1647975211.48</v>
      </c>
      <c r="BK22" s="18">
        <v>437139041.22000003</v>
      </c>
      <c r="BL22" s="18">
        <v>14399904.130000001</v>
      </c>
      <c r="BM22" s="18"/>
      <c r="BN22" s="18">
        <v>11143622.09</v>
      </c>
      <c r="BO22" s="18">
        <v>257706.97</v>
      </c>
      <c r="BP22" s="18"/>
      <c r="BQ22" s="18"/>
      <c r="BR22" s="18"/>
      <c r="BS22" s="18"/>
      <c r="BT22" s="18">
        <v>564850132.14999998</v>
      </c>
      <c r="BU22" s="18">
        <v>546114756.12</v>
      </c>
      <c r="BV22" s="18">
        <v>97957534.670000002</v>
      </c>
      <c r="BW22" s="18"/>
      <c r="BX22" s="18"/>
      <c r="BY22" s="18"/>
      <c r="BZ22" s="18">
        <v>249490754.80000001</v>
      </c>
      <c r="CA22" s="18">
        <v>248672252.38</v>
      </c>
      <c r="CB22" s="18">
        <v>14804402.43</v>
      </c>
      <c r="CC22" s="18">
        <v>224981.02</v>
      </c>
      <c r="CD22" s="18">
        <v>952646350.26999998</v>
      </c>
      <c r="CE22" s="18">
        <v>795269696.49000001</v>
      </c>
      <c r="CF22" s="18">
        <v>695328861.21000004</v>
      </c>
      <c r="CG22" s="18">
        <v>109284760.3</v>
      </c>
      <c r="CH22" s="17">
        <v>461.52539999999999</v>
      </c>
      <c r="CI22" s="17">
        <v>171.91309999999999</v>
      </c>
    </row>
    <row r="23" spans="2:87" ht="15" customHeight="1" x14ac:dyDescent="0.3">
      <c r="B23" s="2">
        <v>44965</v>
      </c>
      <c r="C23" s="1" t="s">
        <v>60</v>
      </c>
      <c r="D23" s="2">
        <v>44966</v>
      </c>
      <c r="E23" s="13">
        <f t="shared" si="0"/>
        <v>44966</v>
      </c>
      <c r="F23" s="18">
        <v>280820309.49000001</v>
      </c>
      <c r="G23" s="18">
        <v>184014069.09</v>
      </c>
      <c r="H23" s="18">
        <v>108055253</v>
      </c>
      <c r="I23" s="18">
        <v>0</v>
      </c>
      <c r="J23" s="18">
        <v>2311352506.9899998</v>
      </c>
      <c r="K23" s="18"/>
      <c r="L23" s="18"/>
      <c r="M23" s="18">
        <v>0</v>
      </c>
      <c r="N23" s="18">
        <v>707000000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241959418.77000001</v>
      </c>
      <c r="Y23" s="18">
        <v>0</v>
      </c>
      <c r="Z23" s="18">
        <v>3165203990.6300001</v>
      </c>
      <c r="AA23" s="18">
        <v>183956541.41</v>
      </c>
      <c r="AB23" s="18">
        <v>96523094.659999996</v>
      </c>
      <c r="AC23" s="18">
        <v>35047011.899999999</v>
      </c>
      <c r="AD23" s="18">
        <v>1046097619.9</v>
      </c>
      <c r="AE23" s="18">
        <v>56081857.490000002</v>
      </c>
      <c r="AF23" s="18"/>
      <c r="AG23" s="18"/>
      <c r="AH23" s="18">
        <v>2747.14</v>
      </c>
      <c r="AI23" s="18"/>
      <c r="AJ23" s="18">
        <v>169128825.38999999</v>
      </c>
      <c r="AK23" s="18">
        <v>58794267.689999998</v>
      </c>
      <c r="AL23" s="18"/>
      <c r="AM23" s="18"/>
      <c r="AN23" s="18"/>
      <c r="AO23" s="18"/>
      <c r="AP23" s="18">
        <v>210877.31</v>
      </c>
      <c r="AQ23" s="18">
        <v>210877.31</v>
      </c>
      <c r="AR23" s="18"/>
      <c r="AS23" s="18"/>
      <c r="AT23" s="18"/>
      <c r="AU23" s="18"/>
      <c r="AV23" s="18">
        <v>30603384.469999999</v>
      </c>
      <c r="AW23" s="18">
        <v>124421.85</v>
      </c>
      <c r="AX23" s="18">
        <v>45107156.490000002</v>
      </c>
      <c r="AY23" s="18">
        <v>32634417.23</v>
      </c>
      <c r="AZ23" s="18">
        <v>213230876.52000001</v>
      </c>
      <c r="BA23" s="18">
        <v>212707705.25</v>
      </c>
      <c r="BB23" s="18">
        <v>33141081.280000001</v>
      </c>
      <c r="BC23" s="18">
        <v>31061842.300000001</v>
      </c>
      <c r="BD23" s="18"/>
      <c r="BE23" s="18"/>
      <c r="BF23" s="18"/>
      <c r="BG23" s="18"/>
      <c r="BH23" s="18"/>
      <c r="BI23" s="18"/>
      <c r="BJ23" s="18">
        <v>1634045663.1600001</v>
      </c>
      <c r="BK23" s="18">
        <v>426662401.01999998</v>
      </c>
      <c r="BL23" s="18">
        <v>16272354.470000001</v>
      </c>
      <c r="BM23" s="18"/>
      <c r="BN23" s="18">
        <v>16757463.07</v>
      </c>
      <c r="BO23" s="18">
        <v>441704.92</v>
      </c>
      <c r="BP23" s="18"/>
      <c r="BQ23" s="18"/>
      <c r="BR23" s="18"/>
      <c r="BS23" s="18"/>
      <c r="BT23" s="18">
        <v>566539111.88</v>
      </c>
      <c r="BU23" s="18">
        <v>549264806.70000005</v>
      </c>
      <c r="BV23" s="18">
        <v>96540571.069999993</v>
      </c>
      <c r="BW23" s="18"/>
      <c r="BX23" s="18"/>
      <c r="BY23" s="18"/>
      <c r="BZ23" s="18">
        <v>235665805.09999999</v>
      </c>
      <c r="CA23" s="18">
        <v>235115987.96000001</v>
      </c>
      <c r="CB23" s="18">
        <v>14278467.92</v>
      </c>
      <c r="CC23" s="18">
        <v>199124.89</v>
      </c>
      <c r="CD23" s="18">
        <v>946053773.50999999</v>
      </c>
      <c r="CE23" s="18">
        <v>785021624.47000003</v>
      </c>
      <c r="CF23" s="18">
        <v>687991889.64999998</v>
      </c>
      <c r="CG23" s="18">
        <v>106665600.25</v>
      </c>
      <c r="CH23" s="17">
        <v>460.0641</v>
      </c>
      <c r="CI23" s="17">
        <v>172.46100000000001</v>
      </c>
    </row>
    <row r="24" spans="2:87" ht="15" customHeight="1" x14ac:dyDescent="0.3">
      <c r="B24" s="2">
        <v>44966</v>
      </c>
      <c r="C24" s="1" t="s">
        <v>60</v>
      </c>
      <c r="D24" s="2">
        <v>44967</v>
      </c>
      <c r="E24" s="13">
        <f t="shared" si="0"/>
        <v>44967</v>
      </c>
      <c r="F24" s="18">
        <v>254942687.86000001</v>
      </c>
      <c r="G24" s="18">
        <v>181401907.75999999</v>
      </c>
      <c r="H24" s="18">
        <v>91756603.719999999</v>
      </c>
      <c r="I24" s="18">
        <v>0</v>
      </c>
      <c r="J24" s="18">
        <v>2383317705.9899998</v>
      </c>
      <c r="K24" s="18"/>
      <c r="L24" s="18"/>
      <c r="M24" s="18">
        <v>0</v>
      </c>
      <c r="N24" s="18">
        <v>737000000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241959418.77000001</v>
      </c>
      <c r="Y24" s="18">
        <v>0</v>
      </c>
      <c r="Z24" s="18">
        <v>3224993906.5599999</v>
      </c>
      <c r="AA24" s="18">
        <v>181345367.91999999</v>
      </c>
      <c r="AB24" s="18">
        <v>93468923.859999999</v>
      </c>
      <c r="AC24" s="18">
        <v>32950510.66</v>
      </c>
      <c r="AD24" s="18">
        <v>1026681789.26</v>
      </c>
      <c r="AE24" s="18">
        <v>58872582.009999998</v>
      </c>
      <c r="AF24" s="18"/>
      <c r="AG24" s="18"/>
      <c r="AH24" s="18"/>
      <c r="AI24" s="18"/>
      <c r="AJ24" s="18">
        <v>172617259.28999999</v>
      </c>
      <c r="AK24" s="18">
        <v>58794874.130000003</v>
      </c>
      <c r="AL24" s="18"/>
      <c r="AM24" s="18"/>
      <c r="AN24" s="18"/>
      <c r="AO24" s="18"/>
      <c r="AP24" s="18">
        <v>211458.52</v>
      </c>
      <c r="AQ24" s="18">
        <v>211458.52</v>
      </c>
      <c r="AR24" s="18"/>
      <c r="AS24" s="18"/>
      <c r="AT24" s="18"/>
      <c r="AU24" s="18"/>
      <c r="AV24" s="18">
        <v>30603384.469999999</v>
      </c>
      <c r="AW24" s="18">
        <v>124421.85</v>
      </c>
      <c r="AX24" s="18">
        <v>48092201.539999999</v>
      </c>
      <c r="AY24" s="18">
        <v>34798121.25</v>
      </c>
      <c r="AZ24" s="18">
        <v>121694077.03</v>
      </c>
      <c r="BA24" s="18">
        <v>121672142.98</v>
      </c>
      <c r="BB24" s="18">
        <v>24897637.289999999</v>
      </c>
      <c r="BC24" s="18">
        <v>21806043.600000001</v>
      </c>
      <c r="BD24" s="18"/>
      <c r="BE24" s="18"/>
      <c r="BF24" s="18"/>
      <c r="BG24" s="18"/>
      <c r="BH24" s="18"/>
      <c r="BI24" s="18"/>
      <c r="BJ24" s="18">
        <v>1518266731.26</v>
      </c>
      <c r="BK24" s="18">
        <v>329230155</v>
      </c>
      <c r="BL24" s="18">
        <v>15081812.73</v>
      </c>
      <c r="BM24" s="18"/>
      <c r="BN24" s="18">
        <v>15867195.810000001</v>
      </c>
      <c r="BO24" s="18">
        <v>442212.05</v>
      </c>
      <c r="BP24" s="18"/>
      <c r="BQ24" s="18"/>
      <c r="BR24" s="18"/>
      <c r="BS24" s="18"/>
      <c r="BT24" s="18">
        <v>513735673.37</v>
      </c>
      <c r="BU24" s="18">
        <v>496346093.91000003</v>
      </c>
      <c r="BV24" s="18">
        <v>96540571.069999993</v>
      </c>
      <c r="BW24" s="18"/>
      <c r="BX24" s="18"/>
      <c r="BY24" s="18"/>
      <c r="BZ24" s="18">
        <v>121984831.36</v>
      </c>
      <c r="CA24" s="18">
        <v>121694840</v>
      </c>
      <c r="CB24" s="18">
        <v>15015644.16</v>
      </c>
      <c r="CC24" s="18">
        <v>351789.79</v>
      </c>
      <c r="CD24" s="18">
        <v>778225728.5</v>
      </c>
      <c r="CE24" s="18">
        <v>618834935.75</v>
      </c>
      <c r="CF24" s="18">
        <v>740041002.75999999</v>
      </c>
      <c r="CG24" s="18">
        <v>82307538.75</v>
      </c>
      <c r="CH24" s="17">
        <v>435.78579999999999</v>
      </c>
      <c r="CI24" s="17">
        <v>220.32660000000001</v>
      </c>
    </row>
    <row r="25" spans="2:87" ht="15" customHeight="1" x14ac:dyDescent="0.3">
      <c r="B25" s="2">
        <v>44967</v>
      </c>
      <c r="C25" s="1" t="s">
        <v>60</v>
      </c>
      <c r="D25" s="2">
        <v>44970</v>
      </c>
      <c r="E25" s="13">
        <f t="shared" si="0"/>
        <v>44970</v>
      </c>
      <c r="F25" s="18">
        <v>247719344.94</v>
      </c>
      <c r="G25" s="18">
        <v>177213271.63999999</v>
      </c>
      <c r="H25" s="18">
        <v>335962127.72000003</v>
      </c>
      <c r="I25" s="18">
        <v>0</v>
      </c>
      <c r="J25" s="18">
        <v>1709823905.99</v>
      </c>
      <c r="K25" s="18"/>
      <c r="L25" s="18"/>
      <c r="M25" s="18">
        <v>0</v>
      </c>
      <c r="N25" s="18">
        <v>999000000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426535497.58999997</v>
      </c>
      <c r="Y25" s="18">
        <v>0</v>
      </c>
      <c r="Z25" s="18">
        <v>2865906617.6199999</v>
      </c>
      <c r="AA25" s="18">
        <v>177157140.59999999</v>
      </c>
      <c r="AB25" s="18">
        <v>88148425.090000004</v>
      </c>
      <c r="AC25" s="18">
        <v>33313368.09</v>
      </c>
      <c r="AD25" s="18">
        <v>1031497385.8099999</v>
      </c>
      <c r="AE25" s="18">
        <v>57206911.18</v>
      </c>
      <c r="AF25" s="18"/>
      <c r="AG25" s="18"/>
      <c r="AH25" s="18"/>
      <c r="AI25" s="18"/>
      <c r="AJ25" s="18">
        <v>165803937.66999999</v>
      </c>
      <c r="AK25" s="18">
        <v>59892641.43</v>
      </c>
      <c r="AL25" s="18"/>
      <c r="AM25" s="18"/>
      <c r="AN25" s="18"/>
      <c r="AO25" s="18"/>
      <c r="AP25" s="18">
        <v>212138.31</v>
      </c>
      <c r="AQ25" s="18">
        <v>212138.31</v>
      </c>
      <c r="AR25" s="18"/>
      <c r="AS25" s="18"/>
      <c r="AT25" s="18"/>
      <c r="AU25" s="18"/>
      <c r="AV25" s="18">
        <v>31642717.41</v>
      </c>
      <c r="AW25" s="18">
        <v>124421.85</v>
      </c>
      <c r="AX25" s="18">
        <v>53741923.219999999</v>
      </c>
      <c r="AY25" s="18">
        <v>49705291.719999999</v>
      </c>
      <c r="AZ25" s="18">
        <v>178428387.47</v>
      </c>
      <c r="BA25" s="18">
        <v>178140259.19999999</v>
      </c>
      <c r="BB25" s="18">
        <v>34867075.25</v>
      </c>
      <c r="BC25" s="18">
        <v>31583011.75</v>
      </c>
      <c r="BD25" s="18"/>
      <c r="BE25" s="18"/>
      <c r="BF25" s="18"/>
      <c r="BG25" s="18"/>
      <c r="BH25" s="18"/>
      <c r="BI25" s="18"/>
      <c r="BJ25" s="18">
        <v>1584341990.23</v>
      </c>
      <c r="BK25" s="18">
        <v>410178043.52999997</v>
      </c>
      <c r="BL25" s="18">
        <v>14626116.390000001</v>
      </c>
      <c r="BM25" s="18"/>
      <c r="BN25" s="18">
        <v>11043845.060000001</v>
      </c>
      <c r="BO25" s="18">
        <v>185098.22</v>
      </c>
      <c r="BP25" s="18"/>
      <c r="BQ25" s="18"/>
      <c r="BR25" s="18"/>
      <c r="BS25" s="18"/>
      <c r="BT25" s="18">
        <v>521372534.13</v>
      </c>
      <c r="BU25" s="18">
        <v>504313584.41000003</v>
      </c>
      <c r="BV25" s="18">
        <v>56174171.899999999</v>
      </c>
      <c r="BW25" s="18"/>
      <c r="BX25" s="18"/>
      <c r="BY25" s="18"/>
      <c r="BZ25" s="18">
        <v>197531308.78</v>
      </c>
      <c r="CA25" s="18">
        <v>196874563.97999999</v>
      </c>
      <c r="CB25" s="18">
        <v>19591603.289999999</v>
      </c>
      <c r="CC25" s="18">
        <v>221288.44</v>
      </c>
      <c r="CD25" s="18">
        <v>820339579.54999995</v>
      </c>
      <c r="CE25" s="18">
        <v>701594535.04999995</v>
      </c>
      <c r="CF25" s="18">
        <v>764002410.67999995</v>
      </c>
      <c r="CG25" s="18">
        <v>102544510.88</v>
      </c>
      <c r="CH25" s="17">
        <v>375.11750000000001</v>
      </c>
      <c r="CI25" s="17">
        <v>172.7612</v>
      </c>
    </row>
    <row r="26" spans="2:87" ht="15" customHeight="1" x14ac:dyDescent="0.3">
      <c r="B26" s="2">
        <v>44970</v>
      </c>
      <c r="C26" s="1" t="s">
        <v>60</v>
      </c>
      <c r="D26" s="2">
        <v>44971</v>
      </c>
      <c r="E26" s="13">
        <f t="shared" si="0"/>
        <v>44971</v>
      </c>
      <c r="F26" s="18">
        <v>237573857.05000001</v>
      </c>
      <c r="G26" s="18">
        <v>168764560.44999999</v>
      </c>
      <c r="H26" s="18">
        <v>401735212.57999998</v>
      </c>
      <c r="I26" s="18">
        <v>0</v>
      </c>
      <c r="J26" s="18">
        <v>2158585705.9899998</v>
      </c>
      <c r="K26" s="18"/>
      <c r="L26" s="18"/>
      <c r="M26" s="18">
        <v>0</v>
      </c>
      <c r="N26" s="18">
        <v>666000000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426535497.58999997</v>
      </c>
      <c r="Y26" s="18">
        <v>0</v>
      </c>
      <c r="Z26" s="18">
        <v>3037296231.8699999</v>
      </c>
      <c r="AA26" s="18">
        <v>168708646.69</v>
      </c>
      <c r="AB26" s="18">
        <v>85978090.390000001</v>
      </c>
      <c r="AC26" s="18">
        <v>32825945.91</v>
      </c>
      <c r="AD26" s="18">
        <v>1068708602.6799999</v>
      </c>
      <c r="AE26" s="18">
        <v>56994708.140000001</v>
      </c>
      <c r="AF26" s="18"/>
      <c r="AG26" s="18"/>
      <c r="AH26" s="18"/>
      <c r="AI26" s="18"/>
      <c r="AJ26" s="18">
        <v>168205278.94</v>
      </c>
      <c r="AK26" s="18">
        <v>60805068</v>
      </c>
      <c r="AL26" s="18"/>
      <c r="AM26" s="18"/>
      <c r="AN26" s="18"/>
      <c r="AO26" s="18"/>
      <c r="AP26" s="18">
        <v>210424.3</v>
      </c>
      <c r="AQ26" s="18">
        <v>210424.3</v>
      </c>
      <c r="AR26" s="18"/>
      <c r="AS26" s="18"/>
      <c r="AT26" s="18"/>
      <c r="AU26" s="18"/>
      <c r="AV26" s="18">
        <v>45417188.990000002</v>
      </c>
      <c r="AW26" s="18">
        <v>124421.85</v>
      </c>
      <c r="AX26" s="18">
        <v>29929471.68</v>
      </c>
      <c r="AY26" s="18">
        <v>25273334.079999998</v>
      </c>
      <c r="AZ26" s="18">
        <v>264639100.72</v>
      </c>
      <c r="BA26" s="18">
        <v>264511638.12</v>
      </c>
      <c r="BB26" s="18">
        <v>50990832.920000002</v>
      </c>
      <c r="BC26" s="18">
        <v>40403269.060000002</v>
      </c>
      <c r="BD26" s="18"/>
      <c r="BE26" s="18"/>
      <c r="BF26" s="18"/>
      <c r="BG26" s="18"/>
      <c r="BH26" s="18"/>
      <c r="BI26" s="18"/>
      <c r="BJ26" s="18">
        <v>1714078990.6199999</v>
      </c>
      <c r="BK26" s="18">
        <v>481148809.45999998</v>
      </c>
      <c r="BL26" s="18">
        <v>13327765.710000001</v>
      </c>
      <c r="BM26" s="18"/>
      <c r="BN26" s="18">
        <v>11299004.67</v>
      </c>
      <c r="BO26" s="18">
        <v>183602.68</v>
      </c>
      <c r="BP26" s="18"/>
      <c r="BQ26" s="18"/>
      <c r="BR26" s="18"/>
      <c r="BS26" s="18"/>
      <c r="BT26" s="18">
        <v>538421905.66999996</v>
      </c>
      <c r="BU26" s="18">
        <v>517239594.74000001</v>
      </c>
      <c r="BV26" s="18">
        <v>85070171.900000006</v>
      </c>
      <c r="BW26" s="18"/>
      <c r="BX26" s="18"/>
      <c r="BY26" s="18"/>
      <c r="BZ26" s="18">
        <v>265830027.24000001</v>
      </c>
      <c r="CA26" s="18">
        <v>265036401.28</v>
      </c>
      <c r="CB26" s="18">
        <v>10371692.640000001</v>
      </c>
      <c r="CC26" s="18">
        <v>247348.1</v>
      </c>
      <c r="CD26" s="18">
        <v>924320567.83000004</v>
      </c>
      <c r="CE26" s="18">
        <v>782706946.79999995</v>
      </c>
      <c r="CF26" s="18">
        <v>789758422.78999996</v>
      </c>
      <c r="CG26" s="18">
        <v>120287202.36</v>
      </c>
      <c r="CH26" s="17">
        <v>384.58550000000002</v>
      </c>
      <c r="CI26" s="17">
        <v>140.25489999999999</v>
      </c>
    </row>
    <row r="27" spans="2:87" ht="15" customHeight="1" x14ac:dyDescent="0.3">
      <c r="B27" s="2">
        <v>44971</v>
      </c>
      <c r="C27" s="1" t="s">
        <v>60</v>
      </c>
      <c r="D27" s="2">
        <v>44972</v>
      </c>
      <c r="E27" s="13">
        <f t="shared" si="0"/>
        <v>44972</v>
      </c>
      <c r="F27" s="18">
        <v>234363688.03999999</v>
      </c>
      <c r="G27" s="18">
        <v>166200284.34</v>
      </c>
      <c r="H27" s="18">
        <v>373614839.12</v>
      </c>
      <c r="I27" s="18">
        <v>0</v>
      </c>
      <c r="J27" s="18">
        <v>2153653286.7399998</v>
      </c>
      <c r="K27" s="18"/>
      <c r="L27" s="18"/>
      <c r="M27" s="18">
        <v>0</v>
      </c>
      <c r="N27" s="18">
        <v>676000000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426535497.58999997</v>
      </c>
      <c r="Y27" s="18">
        <v>0</v>
      </c>
      <c r="Z27" s="18">
        <v>3011033428.0700002</v>
      </c>
      <c r="AA27" s="18">
        <v>166144528.5</v>
      </c>
      <c r="AB27" s="18">
        <v>86717485.170000002</v>
      </c>
      <c r="AC27" s="18">
        <v>32451306.280000001</v>
      </c>
      <c r="AD27" s="18">
        <v>1052347191.51</v>
      </c>
      <c r="AE27" s="18">
        <v>56908852.450000003</v>
      </c>
      <c r="AF27" s="18"/>
      <c r="AG27" s="18"/>
      <c r="AH27" s="18"/>
      <c r="AI27" s="18"/>
      <c r="AJ27" s="18">
        <v>161643278.16999999</v>
      </c>
      <c r="AK27" s="18">
        <v>59585901.270000003</v>
      </c>
      <c r="AL27" s="18"/>
      <c r="AM27" s="18"/>
      <c r="AN27" s="18"/>
      <c r="AO27" s="18"/>
      <c r="AP27" s="18">
        <v>210601.52</v>
      </c>
      <c r="AQ27" s="18">
        <v>210601.52</v>
      </c>
      <c r="AR27" s="18"/>
      <c r="AS27" s="18"/>
      <c r="AT27" s="18"/>
      <c r="AU27" s="18"/>
      <c r="AV27" s="18">
        <v>55290575.770000003</v>
      </c>
      <c r="AW27" s="18">
        <v>16601891.710000001</v>
      </c>
      <c r="AX27" s="18">
        <v>41415876.210000001</v>
      </c>
      <c r="AY27" s="18">
        <v>37094662.649999999</v>
      </c>
      <c r="AZ27" s="18">
        <v>19868826.629999999</v>
      </c>
      <c r="BA27" s="18">
        <v>19609911.75</v>
      </c>
      <c r="BB27" s="18">
        <v>49038403.270000003</v>
      </c>
      <c r="BC27" s="18">
        <v>44065106.659999996</v>
      </c>
      <c r="BD27" s="18"/>
      <c r="BE27" s="18"/>
      <c r="BF27" s="18"/>
      <c r="BG27" s="18"/>
      <c r="BH27" s="18"/>
      <c r="BI27" s="18"/>
      <c r="BJ27" s="18">
        <v>1466532238.25</v>
      </c>
      <c r="BK27" s="18">
        <v>266528234.28999999</v>
      </c>
      <c r="BL27" s="18">
        <v>13169762.23</v>
      </c>
      <c r="BM27" s="18"/>
      <c r="BN27" s="18">
        <v>9291383.6799999997</v>
      </c>
      <c r="BO27" s="18">
        <v>183757.31</v>
      </c>
      <c r="BP27" s="18"/>
      <c r="BQ27" s="18"/>
      <c r="BR27" s="18"/>
      <c r="BS27" s="18"/>
      <c r="BT27" s="18">
        <v>535101552.22000003</v>
      </c>
      <c r="BU27" s="18">
        <v>520981557.32999998</v>
      </c>
      <c r="BV27" s="18">
        <v>85070171.900000006</v>
      </c>
      <c r="BW27" s="18"/>
      <c r="BX27" s="18"/>
      <c r="BY27" s="18"/>
      <c r="BZ27" s="18">
        <v>20016430.739999998</v>
      </c>
      <c r="CA27" s="18">
        <v>19548650</v>
      </c>
      <c r="CB27" s="18">
        <v>12355627.01</v>
      </c>
      <c r="CC27" s="18">
        <v>210367.8</v>
      </c>
      <c r="CD27" s="18">
        <v>675004927.77999997</v>
      </c>
      <c r="CE27" s="18">
        <v>540924332.44000006</v>
      </c>
      <c r="CF27" s="18">
        <v>791527310.47000003</v>
      </c>
      <c r="CG27" s="18">
        <v>66632058.57</v>
      </c>
      <c r="CH27" s="17">
        <v>380.40800000000002</v>
      </c>
      <c r="CI27" s="17">
        <v>249.34620000000001</v>
      </c>
    </row>
    <row r="28" spans="2:87" ht="15" customHeight="1" x14ac:dyDescent="0.3">
      <c r="B28" s="2">
        <v>44972</v>
      </c>
      <c r="C28" s="1" t="s">
        <v>60</v>
      </c>
      <c r="D28" s="2">
        <v>44973</v>
      </c>
      <c r="E28" s="13">
        <f t="shared" si="0"/>
        <v>44973</v>
      </c>
      <c r="F28" s="18">
        <v>234586694.41999999</v>
      </c>
      <c r="G28" s="18">
        <v>169926427.52000001</v>
      </c>
      <c r="H28" s="18">
        <v>334613893.32999998</v>
      </c>
      <c r="I28" s="18">
        <v>0</v>
      </c>
      <c r="J28" s="18">
        <v>2389358691.7399998</v>
      </c>
      <c r="K28" s="18"/>
      <c r="L28" s="18"/>
      <c r="M28" s="18">
        <v>0</v>
      </c>
      <c r="N28" s="18">
        <v>555000000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426535497.58999997</v>
      </c>
      <c r="Y28" s="18">
        <v>0</v>
      </c>
      <c r="Z28" s="18">
        <v>3086960853.3400002</v>
      </c>
      <c r="AA28" s="18">
        <v>169870631.36000001</v>
      </c>
      <c r="AB28" s="18">
        <v>88520855.950000003</v>
      </c>
      <c r="AC28" s="18">
        <v>32160481.16</v>
      </c>
      <c r="AD28" s="18">
        <v>1050023626.28</v>
      </c>
      <c r="AE28" s="18">
        <v>56324865.659999996</v>
      </c>
      <c r="AF28" s="18"/>
      <c r="AG28" s="18"/>
      <c r="AH28" s="18"/>
      <c r="AI28" s="18"/>
      <c r="AJ28" s="18">
        <v>154447305.66</v>
      </c>
      <c r="AK28" s="18">
        <v>61566453.159999996</v>
      </c>
      <c r="AL28" s="18"/>
      <c r="AM28" s="18"/>
      <c r="AN28" s="18"/>
      <c r="AO28" s="18"/>
      <c r="AP28" s="18">
        <v>211911.54</v>
      </c>
      <c r="AQ28" s="18">
        <v>211911.54</v>
      </c>
      <c r="AR28" s="18"/>
      <c r="AS28" s="18"/>
      <c r="AT28" s="18"/>
      <c r="AU28" s="18"/>
      <c r="AV28" s="18">
        <v>51724439.409999996</v>
      </c>
      <c r="AW28" s="18">
        <v>16601891.710000001</v>
      </c>
      <c r="AX28" s="18">
        <v>40122793.619999997</v>
      </c>
      <c r="AY28" s="18">
        <v>35657072.520000003</v>
      </c>
      <c r="AZ28" s="18">
        <v>124216934.37</v>
      </c>
      <c r="BA28" s="18">
        <v>123551037.88</v>
      </c>
      <c r="BB28" s="18">
        <v>36462830.210000001</v>
      </c>
      <c r="BC28" s="18">
        <v>33882646.079999998</v>
      </c>
      <c r="BD28" s="18"/>
      <c r="BE28" s="18"/>
      <c r="BF28" s="18"/>
      <c r="BG28" s="18"/>
      <c r="BH28" s="18"/>
      <c r="BI28" s="18"/>
      <c r="BJ28" s="18">
        <v>1545730697.04</v>
      </c>
      <c r="BK28" s="18">
        <v>359956359.70999998</v>
      </c>
      <c r="BL28" s="18">
        <v>13117032.1</v>
      </c>
      <c r="BM28" s="18"/>
      <c r="BN28" s="18">
        <v>9288955.4199999999</v>
      </c>
      <c r="BO28" s="18">
        <v>184900.35</v>
      </c>
      <c r="BP28" s="18"/>
      <c r="BQ28" s="18"/>
      <c r="BR28" s="18"/>
      <c r="BS28" s="18"/>
      <c r="BT28" s="18">
        <v>505947503.06999999</v>
      </c>
      <c r="BU28" s="18">
        <v>494613793.97000003</v>
      </c>
      <c r="BV28" s="18">
        <v>99445119.659999996</v>
      </c>
      <c r="BW28" s="18"/>
      <c r="BX28" s="18"/>
      <c r="BY28" s="18"/>
      <c r="BZ28" s="18">
        <v>126055257.06</v>
      </c>
      <c r="CA28" s="18">
        <v>124874272.59</v>
      </c>
      <c r="CB28" s="18">
        <v>14356280.449999999</v>
      </c>
      <c r="CC28" s="18">
        <v>326716.32</v>
      </c>
      <c r="CD28" s="18">
        <v>768210147.75999999</v>
      </c>
      <c r="CE28" s="18">
        <v>619999683.23000002</v>
      </c>
      <c r="CF28" s="18">
        <v>777520549.27999997</v>
      </c>
      <c r="CG28" s="18">
        <v>89989089.930000007</v>
      </c>
      <c r="CH28" s="17">
        <v>397.02629999999999</v>
      </c>
      <c r="CI28" s="17">
        <v>188.768</v>
      </c>
    </row>
    <row r="29" spans="2:87" ht="15" customHeight="1" x14ac:dyDescent="0.3">
      <c r="B29" s="2">
        <v>44973</v>
      </c>
      <c r="C29" s="1" t="s">
        <v>60</v>
      </c>
      <c r="D29" s="2">
        <v>44974</v>
      </c>
      <c r="E29" s="13">
        <f t="shared" si="0"/>
        <v>44974</v>
      </c>
      <c r="F29" s="18">
        <v>229256666.56999999</v>
      </c>
      <c r="G29" s="18">
        <v>166350662.47</v>
      </c>
      <c r="H29" s="18">
        <v>357665193.17000002</v>
      </c>
      <c r="I29" s="18">
        <v>0</v>
      </c>
      <c r="J29" s="18">
        <v>2491150308.3699999</v>
      </c>
      <c r="K29" s="18"/>
      <c r="L29" s="18"/>
      <c r="M29" s="18">
        <v>0</v>
      </c>
      <c r="N29" s="18">
        <v>464000000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426535497.58999997</v>
      </c>
      <c r="Y29" s="18">
        <v>0</v>
      </c>
      <c r="Z29" s="18">
        <v>3115474480.04</v>
      </c>
      <c r="AA29" s="18">
        <v>166295604.38999999</v>
      </c>
      <c r="AB29" s="18">
        <v>89384958.129999995</v>
      </c>
      <c r="AC29" s="18">
        <v>32188784.969999999</v>
      </c>
      <c r="AD29" s="18">
        <v>1001550719.91</v>
      </c>
      <c r="AE29" s="18">
        <v>56658752.840000004</v>
      </c>
      <c r="AF29" s="18"/>
      <c r="AG29" s="18"/>
      <c r="AH29" s="18"/>
      <c r="AI29" s="18"/>
      <c r="AJ29" s="18">
        <v>168623105.53</v>
      </c>
      <c r="AK29" s="18">
        <v>61543470.149999999</v>
      </c>
      <c r="AL29" s="18"/>
      <c r="AM29" s="18"/>
      <c r="AN29" s="18"/>
      <c r="AO29" s="18"/>
      <c r="AP29" s="18">
        <v>210739.41</v>
      </c>
      <c r="AQ29" s="18">
        <v>210739.41</v>
      </c>
      <c r="AR29" s="18"/>
      <c r="AS29" s="18"/>
      <c r="AT29" s="18"/>
      <c r="AU29" s="18"/>
      <c r="AV29" s="18">
        <v>50029014.369999997</v>
      </c>
      <c r="AW29" s="18">
        <v>16601891.710000001</v>
      </c>
      <c r="AX29" s="18">
        <v>42378285.049999997</v>
      </c>
      <c r="AY29" s="18">
        <v>38101469.469999999</v>
      </c>
      <c r="AZ29" s="18">
        <v>394885195.47000003</v>
      </c>
      <c r="BA29" s="18">
        <v>394885195.47000003</v>
      </c>
      <c r="BB29" s="18">
        <v>72727493.819999993</v>
      </c>
      <c r="BC29" s="18">
        <v>69767294.879999995</v>
      </c>
      <c r="BD29" s="18"/>
      <c r="BE29" s="18"/>
      <c r="BF29" s="18"/>
      <c r="BG29" s="18"/>
      <c r="BH29" s="18"/>
      <c r="BI29" s="18"/>
      <c r="BJ29" s="18">
        <v>1819789511.6900001</v>
      </c>
      <c r="BK29" s="18">
        <v>669957598.89999998</v>
      </c>
      <c r="BL29" s="18">
        <v>12673474.109999999</v>
      </c>
      <c r="BM29" s="18"/>
      <c r="BN29" s="18">
        <v>9375832.2300000004</v>
      </c>
      <c r="BO29" s="18">
        <v>183877.63</v>
      </c>
      <c r="BP29" s="18"/>
      <c r="BQ29" s="18"/>
      <c r="BR29" s="18"/>
      <c r="BS29" s="18"/>
      <c r="BT29" s="18">
        <v>427433142.99000001</v>
      </c>
      <c r="BU29" s="18">
        <v>415378738.07999998</v>
      </c>
      <c r="BV29" s="18">
        <v>101156776.12</v>
      </c>
      <c r="BW29" s="18"/>
      <c r="BX29" s="18"/>
      <c r="BY29" s="18"/>
      <c r="BZ29" s="18">
        <v>460113003.05000001</v>
      </c>
      <c r="CA29" s="18">
        <v>459549665.44</v>
      </c>
      <c r="CB29" s="18">
        <v>12242743.310000001</v>
      </c>
      <c r="CC29" s="18">
        <v>322722.48</v>
      </c>
      <c r="CD29" s="18">
        <v>1022994971.8099999</v>
      </c>
      <c r="CE29" s="18">
        <v>875435003.63</v>
      </c>
      <c r="CF29" s="18">
        <v>796794539.88</v>
      </c>
      <c r="CG29" s="18">
        <v>167489399.72</v>
      </c>
      <c r="CH29" s="17">
        <v>391.00099999999998</v>
      </c>
      <c r="CI29" s="17">
        <v>99.287199999999999</v>
      </c>
    </row>
    <row r="30" spans="2:87" ht="15" customHeight="1" x14ac:dyDescent="0.3">
      <c r="B30" s="2">
        <v>44974</v>
      </c>
      <c r="C30" s="1" t="s">
        <v>60</v>
      </c>
      <c r="D30" s="2">
        <v>44977</v>
      </c>
      <c r="E30" s="13">
        <f t="shared" si="0"/>
        <v>44977</v>
      </c>
      <c r="F30" s="18">
        <v>230608090.68000001</v>
      </c>
      <c r="G30" s="18">
        <v>161344972.47999999</v>
      </c>
      <c r="H30" s="18">
        <v>389129345.31999999</v>
      </c>
      <c r="I30" s="18">
        <v>0</v>
      </c>
      <c r="J30" s="18">
        <v>2457709858.9699998</v>
      </c>
      <c r="K30" s="18"/>
      <c r="L30" s="18"/>
      <c r="M30" s="18">
        <v>0</v>
      </c>
      <c r="N30" s="18">
        <v>454000000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426535497.58999997</v>
      </c>
      <c r="Y30" s="18">
        <v>0</v>
      </c>
      <c r="Z30" s="18">
        <v>3104849931.6999998</v>
      </c>
      <c r="AA30" s="18">
        <v>161290239.19999999</v>
      </c>
      <c r="AB30" s="18">
        <v>92516240.209999993</v>
      </c>
      <c r="AC30" s="18">
        <v>32668653.789999999</v>
      </c>
      <c r="AD30" s="18">
        <v>1007761629.64</v>
      </c>
      <c r="AE30" s="18">
        <v>57036781.789999999</v>
      </c>
      <c r="AF30" s="18"/>
      <c r="AG30" s="18"/>
      <c r="AH30" s="18"/>
      <c r="AI30" s="18"/>
      <c r="AJ30" s="18">
        <v>161592249.75</v>
      </c>
      <c r="AK30" s="18">
        <v>61541537.289999999</v>
      </c>
      <c r="AL30" s="18"/>
      <c r="AM30" s="18"/>
      <c r="AN30" s="18"/>
      <c r="AO30" s="18"/>
      <c r="AP30" s="18">
        <v>210640.84</v>
      </c>
      <c r="AQ30" s="18">
        <v>210640.84</v>
      </c>
      <c r="AR30" s="18"/>
      <c r="AS30" s="18"/>
      <c r="AT30" s="18"/>
      <c r="AU30" s="18"/>
      <c r="AV30" s="18">
        <v>52111053.75</v>
      </c>
      <c r="AW30" s="18">
        <v>16601891.710000001</v>
      </c>
      <c r="AX30" s="18">
        <v>58640816.490000002</v>
      </c>
      <c r="AY30" s="18">
        <v>50388822.469999999</v>
      </c>
      <c r="AZ30" s="18">
        <v>211085131.09999999</v>
      </c>
      <c r="BA30" s="18">
        <v>210833753.46000001</v>
      </c>
      <c r="BB30" s="18">
        <v>48100838.799999997</v>
      </c>
      <c r="BC30" s="18">
        <v>45329647.670000002</v>
      </c>
      <c r="BD30" s="18"/>
      <c r="BE30" s="18"/>
      <c r="BF30" s="18"/>
      <c r="BG30" s="18"/>
      <c r="BH30" s="18"/>
      <c r="BI30" s="18"/>
      <c r="BJ30" s="18">
        <v>1632018600.5799999</v>
      </c>
      <c r="BK30" s="18">
        <v>474611729.01999998</v>
      </c>
      <c r="BL30" s="18">
        <v>13610286.15</v>
      </c>
      <c r="BM30" s="18"/>
      <c r="BN30" s="18">
        <v>9340794.4000000004</v>
      </c>
      <c r="BO30" s="18">
        <v>183791.62</v>
      </c>
      <c r="BP30" s="18"/>
      <c r="BQ30" s="18"/>
      <c r="BR30" s="18"/>
      <c r="BS30" s="18"/>
      <c r="BT30" s="18">
        <v>373392607.75</v>
      </c>
      <c r="BU30" s="18">
        <v>350945167.18000001</v>
      </c>
      <c r="BV30" s="18">
        <v>100912863.09</v>
      </c>
      <c r="BW30" s="18"/>
      <c r="BX30" s="18"/>
      <c r="BY30" s="18"/>
      <c r="BZ30" s="18">
        <v>319612111.26999998</v>
      </c>
      <c r="CA30" s="18">
        <v>319281024.73000002</v>
      </c>
      <c r="CB30" s="18">
        <v>12899102.220000001</v>
      </c>
      <c r="CC30" s="18">
        <v>343803.09</v>
      </c>
      <c r="CD30" s="18">
        <v>829767764.88</v>
      </c>
      <c r="CE30" s="18">
        <v>670753786.62</v>
      </c>
      <c r="CF30" s="18">
        <v>802250835.70000005</v>
      </c>
      <c r="CG30" s="18">
        <v>118652932.25</v>
      </c>
      <c r="CH30" s="17">
        <v>387.01740000000001</v>
      </c>
      <c r="CI30" s="17">
        <v>135.93450000000001</v>
      </c>
    </row>
    <row r="31" spans="2:87" ht="15" customHeight="1" x14ac:dyDescent="0.3">
      <c r="B31" s="2">
        <v>44977</v>
      </c>
      <c r="C31" s="1" t="s">
        <v>60</v>
      </c>
      <c r="D31" s="2">
        <v>44978</v>
      </c>
      <c r="E31" s="13">
        <f t="shared" si="0"/>
        <v>44978</v>
      </c>
      <c r="F31" s="18">
        <v>225403627.09999999</v>
      </c>
      <c r="G31" s="18">
        <v>161079490.90000001</v>
      </c>
      <c r="H31" s="18">
        <v>492581234.67000002</v>
      </c>
      <c r="I31" s="18">
        <v>0</v>
      </c>
      <c r="J31" s="18">
        <v>2444203050.23</v>
      </c>
      <c r="K31" s="18"/>
      <c r="L31" s="18"/>
      <c r="M31" s="18">
        <v>0</v>
      </c>
      <c r="N31" s="18">
        <v>555000000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426535497.58999997</v>
      </c>
      <c r="Y31" s="18">
        <v>0</v>
      </c>
      <c r="Z31" s="18">
        <v>3290590104.0900002</v>
      </c>
      <c r="AA31" s="18">
        <v>161024312.97999999</v>
      </c>
      <c r="AB31" s="18">
        <v>90357030.620000005</v>
      </c>
      <c r="AC31" s="18">
        <v>33088895.48</v>
      </c>
      <c r="AD31" s="18">
        <v>980597762.19000006</v>
      </c>
      <c r="AE31" s="18">
        <v>56708805.990000002</v>
      </c>
      <c r="AF31" s="18"/>
      <c r="AG31" s="18"/>
      <c r="AH31" s="18"/>
      <c r="AI31" s="18"/>
      <c r="AJ31" s="18">
        <v>209340385.05000001</v>
      </c>
      <c r="AK31" s="18">
        <v>61513347.210000001</v>
      </c>
      <c r="AL31" s="18"/>
      <c r="AM31" s="18"/>
      <c r="AN31" s="18"/>
      <c r="AO31" s="18"/>
      <c r="AP31" s="18">
        <v>209203.15</v>
      </c>
      <c r="AQ31" s="18">
        <v>209203.15</v>
      </c>
      <c r="AR31" s="18"/>
      <c r="AS31" s="18"/>
      <c r="AT31" s="18"/>
      <c r="AU31" s="18"/>
      <c r="AV31" s="18">
        <v>52980300.520000003</v>
      </c>
      <c r="AW31" s="18">
        <v>16601891.710000001</v>
      </c>
      <c r="AX31" s="18">
        <v>35681996.840000004</v>
      </c>
      <c r="AY31" s="18">
        <v>30332531.309999999</v>
      </c>
      <c r="AZ31" s="18">
        <v>325967154.73000002</v>
      </c>
      <c r="BA31" s="18">
        <v>303175372.35000002</v>
      </c>
      <c r="BB31" s="18">
        <v>42216351.420000002</v>
      </c>
      <c r="BC31" s="18">
        <v>38693323.049999997</v>
      </c>
      <c r="BD31" s="18"/>
      <c r="BE31" s="18"/>
      <c r="BF31" s="18"/>
      <c r="BG31" s="18"/>
      <c r="BH31" s="18"/>
      <c r="BI31" s="18"/>
      <c r="BJ31" s="18">
        <v>1737350184.52</v>
      </c>
      <c r="BK31" s="18">
        <v>540323370.25</v>
      </c>
      <c r="BL31" s="18">
        <v>12772126.9</v>
      </c>
      <c r="BM31" s="18"/>
      <c r="BN31" s="18">
        <v>9297572.0899999999</v>
      </c>
      <c r="BO31" s="18">
        <v>182537.19</v>
      </c>
      <c r="BP31" s="18"/>
      <c r="BQ31" s="18"/>
      <c r="BR31" s="18"/>
      <c r="BS31" s="18"/>
      <c r="BT31" s="18">
        <v>457138717.66000003</v>
      </c>
      <c r="BU31" s="18">
        <v>436296158.95999998</v>
      </c>
      <c r="BV31" s="18">
        <v>101439823.09</v>
      </c>
      <c r="BW31" s="18"/>
      <c r="BX31" s="18"/>
      <c r="BY31" s="18"/>
      <c r="BZ31" s="18">
        <v>326992683.85000002</v>
      </c>
      <c r="CA31" s="18">
        <v>326269441.27999997</v>
      </c>
      <c r="CB31" s="18">
        <v>12047034.890000001</v>
      </c>
      <c r="CC31" s="18">
        <v>302356.26</v>
      </c>
      <c r="CD31" s="18">
        <v>919687958.48000002</v>
      </c>
      <c r="CE31" s="18">
        <v>763050493.69000006</v>
      </c>
      <c r="CF31" s="18">
        <v>817662226.03999996</v>
      </c>
      <c r="CG31" s="18">
        <v>135080842.56</v>
      </c>
      <c r="CH31" s="17">
        <v>402.43880000000001</v>
      </c>
      <c r="CI31" s="17">
        <v>119.2059</v>
      </c>
    </row>
    <row r="32" spans="2:87" ht="15" customHeight="1" x14ac:dyDescent="0.3">
      <c r="B32" s="2">
        <v>44978</v>
      </c>
      <c r="C32" s="1" t="s">
        <v>60</v>
      </c>
      <c r="D32" s="2">
        <v>44979</v>
      </c>
      <c r="E32" s="13">
        <f t="shared" si="0"/>
        <v>44979</v>
      </c>
      <c r="F32" s="18">
        <v>220010409.47999999</v>
      </c>
      <c r="G32" s="18">
        <v>160668608.47999999</v>
      </c>
      <c r="H32" s="18">
        <v>335938129.94999999</v>
      </c>
      <c r="I32" s="18">
        <v>0</v>
      </c>
      <c r="J32" s="18">
        <v>2424100488.23</v>
      </c>
      <c r="K32" s="18"/>
      <c r="L32" s="18"/>
      <c r="M32" s="18">
        <v>0</v>
      </c>
      <c r="N32" s="18">
        <v>616000000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426535497.58999997</v>
      </c>
      <c r="Y32" s="18">
        <v>0</v>
      </c>
      <c r="Z32" s="18">
        <v>3169451320.5500002</v>
      </c>
      <c r="AA32" s="18">
        <v>160613531.36000001</v>
      </c>
      <c r="AB32" s="18">
        <v>91549705.959999993</v>
      </c>
      <c r="AC32" s="18">
        <v>32207902.289999999</v>
      </c>
      <c r="AD32" s="18">
        <v>940621596.85000002</v>
      </c>
      <c r="AE32" s="18">
        <v>62974637.18</v>
      </c>
      <c r="AF32" s="18"/>
      <c r="AG32" s="18"/>
      <c r="AH32" s="18"/>
      <c r="AI32" s="18"/>
      <c r="AJ32" s="18">
        <v>196270044.47999999</v>
      </c>
      <c r="AK32" s="18">
        <v>61167359.409999996</v>
      </c>
      <c r="AL32" s="18"/>
      <c r="AM32" s="18"/>
      <c r="AN32" s="18"/>
      <c r="AO32" s="18"/>
      <c r="AP32" s="18">
        <v>210207.76</v>
      </c>
      <c r="AQ32" s="18">
        <v>210207.76</v>
      </c>
      <c r="AR32" s="18"/>
      <c r="AS32" s="18"/>
      <c r="AT32" s="18"/>
      <c r="AU32" s="18"/>
      <c r="AV32" s="18">
        <v>53142675.43</v>
      </c>
      <c r="AW32" s="18">
        <v>16601891.710000001</v>
      </c>
      <c r="AX32" s="18">
        <v>34104762.950000003</v>
      </c>
      <c r="AY32" s="18">
        <v>29970920.550000001</v>
      </c>
      <c r="AZ32" s="18">
        <v>160013433.62</v>
      </c>
      <c r="BA32" s="18">
        <v>160006326.81</v>
      </c>
      <c r="BB32" s="18">
        <v>42310959.57</v>
      </c>
      <c r="BC32" s="18">
        <v>39692899</v>
      </c>
      <c r="BD32" s="18"/>
      <c r="BE32" s="18"/>
      <c r="BF32" s="18"/>
      <c r="BG32" s="18"/>
      <c r="BH32" s="18"/>
      <c r="BI32" s="18"/>
      <c r="BJ32" s="18">
        <v>1518223386.6199999</v>
      </c>
      <c r="BK32" s="18">
        <v>402832144.70999998</v>
      </c>
      <c r="BL32" s="18">
        <v>12725730.029999999</v>
      </c>
      <c r="BM32" s="18"/>
      <c r="BN32" s="18">
        <v>9388494.5600000005</v>
      </c>
      <c r="BO32" s="18">
        <v>183413.74</v>
      </c>
      <c r="BP32" s="18"/>
      <c r="BQ32" s="18"/>
      <c r="BR32" s="18"/>
      <c r="BS32" s="18"/>
      <c r="BT32" s="18">
        <v>475411186.94999999</v>
      </c>
      <c r="BU32" s="18">
        <v>456512910.62</v>
      </c>
      <c r="BV32" s="18">
        <v>100946937.09</v>
      </c>
      <c r="BW32" s="18"/>
      <c r="BX32" s="18"/>
      <c r="BY32" s="18"/>
      <c r="BZ32" s="18">
        <v>171251274.56</v>
      </c>
      <c r="CA32" s="18">
        <v>171110537.28</v>
      </c>
      <c r="CB32" s="18">
        <v>12970245.689999999</v>
      </c>
      <c r="CC32" s="18">
        <v>369201.97</v>
      </c>
      <c r="CD32" s="18">
        <v>782693868.88</v>
      </c>
      <c r="CE32" s="18">
        <v>628176063.61000001</v>
      </c>
      <c r="CF32" s="18">
        <v>735529517.74000001</v>
      </c>
      <c r="CG32" s="18">
        <v>100708036.18000001</v>
      </c>
      <c r="CH32" s="17">
        <v>430.9074</v>
      </c>
      <c r="CI32" s="17">
        <v>159.48429999999999</v>
      </c>
    </row>
    <row r="33" spans="2:87" ht="15" customHeight="1" x14ac:dyDescent="0.3">
      <c r="B33" s="2">
        <v>44979</v>
      </c>
      <c r="C33" s="1" t="s">
        <v>60</v>
      </c>
      <c r="D33" s="2">
        <v>44980</v>
      </c>
      <c r="E33" s="13">
        <f t="shared" si="0"/>
        <v>44980</v>
      </c>
      <c r="F33" s="18">
        <v>217242437.58000001</v>
      </c>
      <c r="G33" s="18">
        <v>159993149.08000001</v>
      </c>
      <c r="H33" s="18">
        <v>376004719.18000001</v>
      </c>
      <c r="I33" s="18">
        <v>0</v>
      </c>
      <c r="J33" s="18">
        <v>2424060288.23</v>
      </c>
      <c r="K33" s="18"/>
      <c r="L33" s="18"/>
      <c r="M33" s="18">
        <v>0</v>
      </c>
      <c r="N33" s="18">
        <v>545000000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426535497.58999997</v>
      </c>
      <c r="Y33" s="18">
        <v>0</v>
      </c>
      <c r="Z33" s="18">
        <v>3135710508.4400001</v>
      </c>
      <c r="AA33" s="18">
        <v>159938842.52000001</v>
      </c>
      <c r="AB33" s="18">
        <v>91428704.829999998</v>
      </c>
      <c r="AC33" s="18">
        <v>32098338.800000001</v>
      </c>
      <c r="AD33" s="18">
        <v>920267317.99000001</v>
      </c>
      <c r="AE33" s="18">
        <v>55861664.18</v>
      </c>
      <c r="AF33" s="18"/>
      <c r="AG33" s="18"/>
      <c r="AH33" s="18"/>
      <c r="AI33" s="18"/>
      <c r="AJ33" s="18">
        <v>192863709.08000001</v>
      </c>
      <c r="AK33" s="18">
        <v>61528799.469999999</v>
      </c>
      <c r="AL33" s="18"/>
      <c r="AM33" s="18"/>
      <c r="AN33" s="18"/>
      <c r="AO33" s="18"/>
      <c r="AP33" s="18">
        <v>209991.21</v>
      </c>
      <c r="AQ33" s="18">
        <v>209991.21</v>
      </c>
      <c r="AR33" s="18"/>
      <c r="AS33" s="18"/>
      <c r="AT33" s="18"/>
      <c r="AU33" s="18"/>
      <c r="AV33" s="18">
        <v>54368134.329999998</v>
      </c>
      <c r="AW33" s="18">
        <v>16601891.710000001</v>
      </c>
      <c r="AX33" s="18">
        <v>37255426.079999998</v>
      </c>
      <c r="AY33" s="18">
        <v>33357033.050000001</v>
      </c>
      <c r="AZ33" s="18">
        <v>167707994.06</v>
      </c>
      <c r="BA33" s="18">
        <v>167579023.78999999</v>
      </c>
      <c r="BB33" s="18">
        <v>58284184.049999997</v>
      </c>
      <c r="BC33" s="18">
        <v>55454470.729999997</v>
      </c>
      <c r="BD33" s="18"/>
      <c r="BE33" s="18"/>
      <c r="BF33" s="18"/>
      <c r="BG33" s="18"/>
      <c r="BH33" s="18"/>
      <c r="BI33" s="18"/>
      <c r="BJ33" s="18">
        <v>1522385461.6300001</v>
      </c>
      <c r="BK33" s="18">
        <v>422691212.94</v>
      </c>
      <c r="BL33" s="18">
        <v>12679694.07</v>
      </c>
      <c r="BM33" s="18"/>
      <c r="BN33" s="18">
        <v>9382530.6300000008</v>
      </c>
      <c r="BO33" s="18">
        <v>183224.8</v>
      </c>
      <c r="BP33" s="18"/>
      <c r="BQ33" s="18"/>
      <c r="BR33" s="18"/>
      <c r="BS33" s="18"/>
      <c r="BT33" s="18">
        <v>460737010.85000002</v>
      </c>
      <c r="BU33" s="18">
        <v>444157607.42000002</v>
      </c>
      <c r="BV33" s="18">
        <v>100824994.98</v>
      </c>
      <c r="BW33" s="18"/>
      <c r="BX33" s="18"/>
      <c r="BY33" s="18"/>
      <c r="BZ33" s="18">
        <v>193763747.40000001</v>
      </c>
      <c r="CA33" s="18">
        <v>193647450.46000001</v>
      </c>
      <c r="CB33" s="18">
        <v>14249902.470000001</v>
      </c>
      <c r="CC33" s="18">
        <v>337653.99</v>
      </c>
      <c r="CD33" s="18">
        <v>791637880.39999998</v>
      </c>
      <c r="CE33" s="18">
        <v>638325936.66999996</v>
      </c>
      <c r="CF33" s="18">
        <v>730747581.23000002</v>
      </c>
      <c r="CG33" s="18">
        <v>105672803.23</v>
      </c>
      <c r="CH33" s="17">
        <v>429.10989999999998</v>
      </c>
      <c r="CI33" s="17">
        <v>151.35290000000001</v>
      </c>
    </row>
    <row r="34" spans="2:87" ht="15" customHeight="1" x14ac:dyDescent="0.3">
      <c r="B34" s="2">
        <v>44980</v>
      </c>
      <c r="C34" s="1" t="s">
        <v>60</v>
      </c>
      <c r="D34" s="2">
        <v>44981</v>
      </c>
      <c r="E34" s="13">
        <f t="shared" si="0"/>
        <v>44981</v>
      </c>
      <c r="F34" s="18">
        <v>223874159.77000001</v>
      </c>
      <c r="G34" s="18">
        <v>149612947.27000001</v>
      </c>
      <c r="H34" s="18">
        <v>346794230.56</v>
      </c>
      <c r="I34" s="18">
        <v>0</v>
      </c>
      <c r="J34" s="18">
        <v>2805318867.27</v>
      </c>
      <c r="K34" s="18"/>
      <c r="L34" s="18"/>
      <c r="M34" s="18">
        <v>0</v>
      </c>
      <c r="N34" s="18">
        <v>155000000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426535497.58999997</v>
      </c>
      <c r="Y34" s="18">
        <v>0</v>
      </c>
      <c r="Z34" s="18">
        <v>3104389948.0900002</v>
      </c>
      <c r="AA34" s="18">
        <v>149558267.75</v>
      </c>
      <c r="AB34" s="18">
        <v>89107193.769999996</v>
      </c>
      <c r="AC34" s="18">
        <v>31759146.48</v>
      </c>
      <c r="AD34" s="18">
        <v>886857907.42999995</v>
      </c>
      <c r="AE34" s="18">
        <v>56491604.909999996</v>
      </c>
      <c r="AF34" s="18"/>
      <c r="AG34" s="18"/>
      <c r="AH34" s="18"/>
      <c r="AI34" s="18"/>
      <c r="AJ34" s="18">
        <v>195259303.09999999</v>
      </c>
      <c r="AK34" s="18">
        <v>61523391.710000001</v>
      </c>
      <c r="AL34" s="18"/>
      <c r="AM34" s="18"/>
      <c r="AN34" s="18"/>
      <c r="AO34" s="18"/>
      <c r="AP34" s="18">
        <v>209715.42</v>
      </c>
      <c r="AQ34" s="18">
        <v>209715.42</v>
      </c>
      <c r="AR34" s="18"/>
      <c r="AS34" s="18"/>
      <c r="AT34" s="18"/>
      <c r="AU34" s="18"/>
      <c r="AV34" s="18">
        <v>54348214.329999998</v>
      </c>
      <c r="AW34" s="18">
        <v>16601891.710000001</v>
      </c>
      <c r="AX34" s="18">
        <v>36622332.060000002</v>
      </c>
      <c r="AY34" s="18">
        <v>32349252.079999998</v>
      </c>
      <c r="AZ34" s="18">
        <v>431875638.11000001</v>
      </c>
      <c r="BA34" s="18">
        <v>431360333.31999999</v>
      </c>
      <c r="BB34" s="18">
        <v>60572645.009999998</v>
      </c>
      <c r="BC34" s="18">
        <v>57528846.259999998</v>
      </c>
      <c r="BD34" s="18"/>
      <c r="BE34" s="18"/>
      <c r="BF34" s="18"/>
      <c r="BG34" s="18"/>
      <c r="BH34" s="18"/>
      <c r="BI34" s="18"/>
      <c r="BJ34" s="18">
        <v>1754852949.23</v>
      </c>
      <c r="BK34" s="18">
        <v>687824181.88999999</v>
      </c>
      <c r="BL34" s="18">
        <v>12135207.51</v>
      </c>
      <c r="BM34" s="18"/>
      <c r="BN34" s="18">
        <v>9367868.3599999994</v>
      </c>
      <c r="BO34" s="18">
        <v>182984.16</v>
      </c>
      <c r="BP34" s="18"/>
      <c r="BQ34" s="18"/>
      <c r="BR34" s="18"/>
      <c r="BS34" s="18"/>
      <c r="BT34" s="18">
        <v>442893234.32999998</v>
      </c>
      <c r="BU34" s="18">
        <v>426362591.44</v>
      </c>
      <c r="BV34" s="18">
        <v>127689925.44</v>
      </c>
      <c r="BW34" s="18"/>
      <c r="BX34" s="18"/>
      <c r="BY34" s="18"/>
      <c r="BZ34" s="18">
        <v>494599141.88</v>
      </c>
      <c r="CA34" s="18">
        <v>493805395.20999998</v>
      </c>
      <c r="CB34" s="18">
        <v>12005148.949999999</v>
      </c>
      <c r="CC34" s="18">
        <v>325853.83</v>
      </c>
      <c r="CD34" s="18">
        <v>1098690526.47</v>
      </c>
      <c r="CE34" s="18">
        <v>920676824.63999999</v>
      </c>
      <c r="CF34" s="18">
        <v>656162422.75999999</v>
      </c>
      <c r="CG34" s="18">
        <v>171956045.47</v>
      </c>
      <c r="CH34" s="17">
        <v>473.113</v>
      </c>
      <c r="CI34" s="17">
        <v>86.974699999999999</v>
      </c>
    </row>
    <row r="35" spans="2:87" ht="15" customHeight="1" x14ac:dyDescent="0.3">
      <c r="B35" s="2">
        <v>44981</v>
      </c>
      <c r="C35" s="1" t="s">
        <v>60</v>
      </c>
      <c r="D35" s="2">
        <v>44984</v>
      </c>
      <c r="E35" s="13">
        <f t="shared" si="0"/>
        <v>44984</v>
      </c>
      <c r="F35" s="18">
        <v>238771803.78999999</v>
      </c>
      <c r="G35" s="18">
        <v>179756500.28999999</v>
      </c>
      <c r="H35" s="18">
        <v>356568515.30000001</v>
      </c>
      <c r="I35" s="18">
        <v>0</v>
      </c>
      <c r="J35" s="18">
        <v>2590994918.4699998</v>
      </c>
      <c r="K35" s="18"/>
      <c r="L35" s="18"/>
      <c r="M35" s="18">
        <v>0</v>
      </c>
      <c r="N35" s="18">
        <v>232000000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426535497.58999997</v>
      </c>
      <c r="Y35" s="18">
        <v>0</v>
      </c>
      <c r="Z35" s="18">
        <v>2991738225.9699998</v>
      </c>
      <c r="AA35" s="18">
        <v>179702118.69</v>
      </c>
      <c r="AB35" s="18">
        <v>89294190.049999997</v>
      </c>
      <c r="AC35" s="18">
        <v>32251315.329999998</v>
      </c>
      <c r="AD35" s="18">
        <v>846775058.79999995</v>
      </c>
      <c r="AE35" s="18">
        <v>53614676.219999999</v>
      </c>
      <c r="AF35" s="18"/>
      <c r="AG35" s="18"/>
      <c r="AH35" s="18"/>
      <c r="AI35" s="18"/>
      <c r="AJ35" s="18">
        <v>228834903.52000001</v>
      </c>
      <c r="AK35" s="18">
        <v>74511942.439999998</v>
      </c>
      <c r="AL35" s="18"/>
      <c r="AM35" s="18"/>
      <c r="AN35" s="18"/>
      <c r="AO35" s="18"/>
      <c r="AP35" s="18">
        <v>209124.51</v>
      </c>
      <c r="AQ35" s="18">
        <v>209124.51</v>
      </c>
      <c r="AR35" s="18"/>
      <c r="AS35" s="18"/>
      <c r="AT35" s="18"/>
      <c r="AU35" s="18"/>
      <c r="AV35" s="18">
        <v>50350950.530000001</v>
      </c>
      <c r="AW35" s="18">
        <v>16607377</v>
      </c>
      <c r="AX35" s="18">
        <v>55265683.829999998</v>
      </c>
      <c r="AY35" s="18">
        <v>51253859.979999997</v>
      </c>
      <c r="AZ35" s="18">
        <v>484171413.75</v>
      </c>
      <c r="BA35" s="18">
        <v>483884773.08999997</v>
      </c>
      <c r="BB35" s="18">
        <v>62584337.880000003</v>
      </c>
      <c r="BC35" s="18">
        <v>58984112.369999997</v>
      </c>
      <c r="BD35" s="18"/>
      <c r="BE35" s="18"/>
      <c r="BF35" s="18"/>
      <c r="BG35" s="18"/>
      <c r="BH35" s="18"/>
      <c r="BI35" s="18"/>
      <c r="BJ35" s="18">
        <v>1817485662.8699999</v>
      </c>
      <c r="BK35" s="18">
        <v>771317180.94000006</v>
      </c>
      <c r="BL35" s="18">
        <v>13522479.220000001</v>
      </c>
      <c r="BM35" s="18"/>
      <c r="BN35" s="18">
        <v>9243399.9299999997</v>
      </c>
      <c r="BO35" s="18">
        <v>182468.57</v>
      </c>
      <c r="BP35" s="18"/>
      <c r="BQ35" s="18"/>
      <c r="BR35" s="18"/>
      <c r="BS35" s="18"/>
      <c r="BT35" s="18">
        <v>430123131.32999998</v>
      </c>
      <c r="BU35" s="18">
        <v>407617513.81</v>
      </c>
      <c r="BV35" s="18">
        <v>113879902.86</v>
      </c>
      <c r="BW35" s="18"/>
      <c r="BX35" s="18"/>
      <c r="BY35" s="18"/>
      <c r="BZ35" s="18">
        <v>550047556.55999994</v>
      </c>
      <c r="CA35" s="18">
        <v>549383994.5</v>
      </c>
      <c r="CB35" s="18">
        <v>14272975.42</v>
      </c>
      <c r="CC35" s="18">
        <v>214795.9</v>
      </c>
      <c r="CD35" s="18">
        <v>1131089445.3199999</v>
      </c>
      <c r="CE35" s="18">
        <v>957398772.77999997</v>
      </c>
      <c r="CF35" s="18">
        <v>686396217.54999995</v>
      </c>
      <c r="CG35" s="18">
        <v>192829295.22999999</v>
      </c>
      <c r="CH35" s="17">
        <v>435.86169999999998</v>
      </c>
      <c r="CI35" s="17">
        <v>93.192300000000003</v>
      </c>
    </row>
    <row r="36" spans="2:87" ht="15" customHeight="1" x14ac:dyDescent="0.3">
      <c r="B36" s="2">
        <v>44984</v>
      </c>
      <c r="C36" s="1" t="s">
        <v>60</v>
      </c>
      <c r="D36" s="2">
        <v>44985</v>
      </c>
      <c r="E36" s="13">
        <f t="shared" si="0"/>
        <v>44985</v>
      </c>
      <c r="F36" s="18">
        <v>253847625.62</v>
      </c>
      <c r="G36" s="18">
        <v>187955582.91999999</v>
      </c>
      <c r="H36" s="18">
        <v>389429816.41000003</v>
      </c>
      <c r="I36" s="18">
        <v>0</v>
      </c>
      <c r="J36" s="18">
        <v>2709582381.6300001</v>
      </c>
      <c r="K36" s="18"/>
      <c r="L36" s="18"/>
      <c r="M36" s="18">
        <v>0</v>
      </c>
      <c r="N36" s="18">
        <v>44000000</v>
      </c>
      <c r="O36" s="18">
        <v>0</v>
      </c>
      <c r="P36" s="18"/>
      <c r="Q36" s="18">
        <v>0</v>
      </c>
      <c r="R36" s="18"/>
      <c r="S36" s="18"/>
      <c r="T36" s="18"/>
      <c r="U36" s="18"/>
      <c r="V36" s="18"/>
      <c r="W36" s="18"/>
      <c r="X36" s="18">
        <v>426535497.58999997</v>
      </c>
      <c r="Y36" s="18">
        <v>0</v>
      </c>
      <c r="Z36" s="18">
        <v>2970263482.9499998</v>
      </c>
      <c r="AA36" s="18">
        <v>187901872.19999999</v>
      </c>
      <c r="AB36" s="18">
        <v>87071960.769999996</v>
      </c>
      <c r="AC36" s="18">
        <v>32162879.510000002</v>
      </c>
      <c r="AD36" s="18">
        <v>824471364.92999995</v>
      </c>
      <c r="AE36" s="18">
        <v>54134421.869999997</v>
      </c>
      <c r="AF36" s="18"/>
      <c r="AG36" s="18"/>
      <c r="AH36" s="18"/>
      <c r="AI36" s="18"/>
      <c r="AJ36" s="18">
        <v>219058232.28999999</v>
      </c>
      <c r="AK36" s="18">
        <v>75955368.469999999</v>
      </c>
      <c r="AL36" s="18"/>
      <c r="AM36" s="18"/>
      <c r="AN36" s="18"/>
      <c r="AO36" s="18"/>
      <c r="AP36" s="18">
        <v>208139.3</v>
      </c>
      <c r="AQ36" s="18">
        <v>208139.3</v>
      </c>
      <c r="AR36" s="18"/>
      <c r="AS36" s="18"/>
      <c r="AT36" s="18"/>
      <c r="AU36" s="18"/>
      <c r="AV36" s="18">
        <v>49666479.420000002</v>
      </c>
      <c r="AW36" s="18">
        <v>16607377</v>
      </c>
      <c r="AX36" s="18">
        <v>37092947.060000002</v>
      </c>
      <c r="AY36" s="18">
        <v>33230861.010000002</v>
      </c>
      <c r="AZ36" s="18">
        <v>155727591.13999999</v>
      </c>
      <c r="BA36" s="18">
        <v>155723798.56999999</v>
      </c>
      <c r="BB36" s="18">
        <v>59625961.07</v>
      </c>
      <c r="BC36" s="18">
        <v>56529197.990000002</v>
      </c>
      <c r="BD36" s="18"/>
      <c r="BE36" s="18"/>
      <c r="BF36" s="18"/>
      <c r="BG36" s="18"/>
      <c r="BH36" s="18"/>
      <c r="BI36" s="18"/>
      <c r="BJ36" s="18">
        <v>1432922675.98</v>
      </c>
      <c r="BK36" s="18">
        <v>424552043.72000003</v>
      </c>
      <c r="BL36" s="18">
        <v>13034097.41</v>
      </c>
      <c r="BM36" s="18"/>
      <c r="BN36" s="18">
        <v>9212083.4299999997</v>
      </c>
      <c r="BO36" s="18">
        <v>181608.94</v>
      </c>
      <c r="BP36" s="18"/>
      <c r="BQ36" s="18"/>
      <c r="BR36" s="18"/>
      <c r="BS36" s="18"/>
      <c r="BT36" s="18">
        <v>445373793.22000003</v>
      </c>
      <c r="BU36" s="18">
        <v>423303201.25999999</v>
      </c>
      <c r="BV36" s="18">
        <v>144407628.86000001</v>
      </c>
      <c r="BW36" s="18"/>
      <c r="BX36" s="18"/>
      <c r="BY36" s="18"/>
      <c r="BZ36" s="18">
        <v>185656380.03999999</v>
      </c>
      <c r="CA36" s="18">
        <v>185315633.02000001</v>
      </c>
      <c r="CB36" s="18">
        <v>10122857.970000001</v>
      </c>
      <c r="CC36" s="18">
        <v>240731.9</v>
      </c>
      <c r="CD36" s="18">
        <v>807806840.92999995</v>
      </c>
      <c r="CE36" s="18">
        <v>609041175.12</v>
      </c>
      <c r="CF36" s="18">
        <v>625115835.04999995</v>
      </c>
      <c r="CG36" s="18">
        <v>106138010.93000001</v>
      </c>
      <c r="CH36" s="17">
        <v>475.15410000000003</v>
      </c>
      <c r="CI36" s="17">
        <v>177.03540000000001</v>
      </c>
    </row>
    <row r="37" spans="2:87" ht="15" customHeight="1" x14ac:dyDescent="0.3">
      <c r="B37" s="2">
        <v>44985</v>
      </c>
      <c r="C37" s="1" t="s">
        <v>61</v>
      </c>
      <c r="D37" s="2"/>
      <c r="E37" s="13" t="str">
        <f t="shared" si="0"/>
        <v>01.03.2023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420.28550000000001</v>
      </c>
      <c r="CI37" s="17">
        <v>164.44990000000001</v>
      </c>
    </row>
    <row r="60" spans="56:56" x14ac:dyDescent="0.3">
      <c r="BD60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2023-03-09T10:52:36Z</dcterms:modified>
</cp:coreProperties>
</file>