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285" yWindow="90" windowWidth="20940" windowHeight="11025" firstSheet="1" activeTab="1"/>
  </bookViews>
  <sheets>
    <sheet name="G2TempSheet" sheetId="2" state="veryHidden" r:id="rId1"/>
    <sheet name="REP" sheetId="1" r:id="rId2"/>
  </sheets>
  <definedNames>
    <definedName name="ClDSOutBlOption_DfmOptBlSrcIndex" hidden="1">G2TempSheet!$B$4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Exec" hidden="1">G2TempSheet!$H$4</definedName>
    <definedName name="ClDSOutBlOption_SubscrHead" hidden="1">G2TempSheet!$J$4</definedName>
    <definedName name="ClDSOutBlSrcIndexRange">REP!$E$21:$AB$515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 localSheetId="1">REP!$A:$G,REP!$16:$20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E515" i="1" l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V520" i="1" l="1"/>
  <c r="H7" i="1"/>
  <c r="Z528" i="1"/>
  <c r="Z524" i="1"/>
  <c r="Z520" i="1"/>
  <c r="C1" i="1"/>
  <c r="D1" i="1" s="1"/>
  <c r="K5" i="1" s="1"/>
  <c r="O7" i="1"/>
</calcChain>
</file>

<file path=xl/sharedStrings.xml><?xml version="1.0" encoding="utf-8"?>
<sst xmlns="http://schemas.openxmlformats.org/spreadsheetml/2006/main" count="843" uniqueCount="469">
  <si>
    <t>Балансові рахунки</t>
  </si>
  <si>
    <t>А/П</t>
  </si>
  <si>
    <t>№
з/п</t>
  </si>
  <si>
    <t>НВ</t>
  </si>
  <si>
    <t>ВКВ</t>
  </si>
  <si>
    <t>НКВ</t>
  </si>
  <si>
    <t xml:space="preserve">Резиденти </t>
  </si>
  <si>
    <t xml:space="preserve">Нерезиденти </t>
  </si>
  <si>
    <t>Обороти за місяць</t>
  </si>
  <si>
    <t>Сальдо</t>
  </si>
  <si>
    <t>(найменування банку)</t>
  </si>
  <si>
    <t>(місцезнаходження банку)</t>
  </si>
  <si>
    <t>Оборотно-сальдовий баланс банку</t>
  </si>
  <si>
    <t>Форма № 10 (місячна)</t>
  </si>
  <si>
    <t>дата</t>
  </si>
  <si>
    <t>(дата)</t>
  </si>
  <si>
    <t>Виконавець</t>
  </si>
  <si>
    <t>Головний бухгалтер</t>
  </si>
  <si>
    <t>Керівник</t>
  </si>
  <si>
    <t>Усього</t>
  </si>
  <si>
    <t>Дебет</t>
  </si>
  <si>
    <t>Кредит</t>
  </si>
  <si>
    <t>3.421 Developer , Russian Edition</t>
  </si>
  <si>
    <t>ClDSOutBlOption:</t>
  </si>
  <si>
    <t>{} {{Title.Alignment = taCenter}}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</t>
  </si>
  <si>
    <t>02X Форма 10. Оборотно-сальдовий баланс банку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</si>
  <si>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</si>
  <si>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</si>
  <si>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</si>
  <si>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</si>
  <si>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Клас 1</t>
  </si>
  <si>
    <t>1001</t>
  </si>
  <si>
    <t>А</t>
  </si>
  <si>
    <t>1002</t>
  </si>
  <si>
    <t>1004</t>
  </si>
  <si>
    <t>1005</t>
  </si>
  <si>
    <t>1007</t>
  </si>
  <si>
    <t>Усього по 100 групi</t>
  </si>
  <si>
    <t>Усього по 10 розділу</t>
  </si>
  <si>
    <t>1101</t>
  </si>
  <si>
    <t>1102</t>
  </si>
  <si>
    <t>Усього по 110 групi</t>
  </si>
  <si>
    <t>Усього по 11 розділу</t>
  </si>
  <si>
    <t>1200</t>
  </si>
  <si>
    <t>Усього по 120 групi</t>
  </si>
  <si>
    <t>Усього по 12 розділу</t>
  </si>
  <si>
    <t>1400</t>
  </si>
  <si>
    <t>1405</t>
  </si>
  <si>
    <t>П</t>
  </si>
  <si>
    <t>1406</t>
  </si>
  <si>
    <t>1408</t>
  </si>
  <si>
    <t>Усього по 140 групi</t>
  </si>
  <si>
    <t>1440</t>
  </si>
  <si>
    <t>1446</t>
  </si>
  <si>
    <t>1448</t>
  </si>
  <si>
    <t>Усього по 144 групi</t>
  </si>
  <si>
    <t>Усього по 14 розділу</t>
  </si>
  <si>
    <t>1500</t>
  </si>
  <si>
    <t>1502</t>
  </si>
  <si>
    <t>Усього по 150 групi</t>
  </si>
  <si>
    <t>1521</t>
  </si>
  <si>
    <t>1528</t>
  </si>
  <si>
    <t>Усього по 152 групi</t>
  </si>
  <si>
    <t>Усього по 15 розділу</t>
  </si>
  <si>
    <t>1811</t>
  </si>
  <si>
    <t>1819</t>
  </si>
  <si>
    <t>Усього по 181 групi</t>
  </si>
  <si>
    <t>1890</t>
  </si>
  <si>
    <t>Усього по 189 групi</t>
  </si>
  <si>
    <t>Усього по 18 розділу</t>
  </si>
  <si>
    <t>Усього по 1 класу</t>
  </si>
  <si>
    <t>Клас 2</t>
  </si>
  <si>
    <t>2060</t>
  </si>
  <si>
    <t>2063</t>
  </si>
  <si>
    <t>2066</t>
  </si>
  <si>
    <t>2068</t>
  </si>
  <si>
    <t>2069</t>
  </si>
  <si>
    <t>Усього по 206 групi</t>
  </si>
  <si>
    <t>Усього по 20 розділу</t>
  </si>
  <si>
    <t>2203</t>
  </si>
  <si>
    <t>2206</t>
  </si>
  <si>
    <t>2208</t>
  </si>
  <si>
    <t>2209</t>
  </si>
  <si>
    <t>Усього по 220 групi</t>
  </si>
  <si>
    <t>2233</t>
  </si>
  <si>
    <t>2236</t>
  </si>
  <si>
    <t>2238</t>
  </si>
  <si>
    <t>2239</t>
  </si>
  <si>
    <t>Усього по 223 групi</t>
  </si>
  <si>
    <t>Усього по 22 розділу</t>
  </si>
  <si>
    <t>2600</t>
  </si>
  <si>
    <t>2607</t>
  </si>
  <si>
    <t>2609</t>
  </si>
  <si>
    <t>Усього по 260 групi</t>
  </si>
  <si>
    <t>2620</t>
  </si>
  <si>
    <t>2627</t>
  </si>
  <si>
    <t>2629</t>
  </si>
  <si>
    <t>Усього по 262 групi</t>
  </si>
  <si>
    <t>2650</t>
  </si>
  <si>
    <t>2657</t>
  </si>
  <si>
    <t>2659</t>
  </si>
  <si>
    <t>Усього по 265 групi</t>
  </si>
  <si>
    <t>Усього по 26 розділу</t>
  </si>
  <si>
    <t>2809</t>
  </si>
  <si>
    <t>Усього по 280 групi</t>
  </si>
  <si>
    <t>Усього по 28 розділу</t>
  </si>
  <si>
    <t>2920</t>
  </si>
  <si>
    <t>2924</t>
  </si>
  <si>
    <t>Усього по 292 групi</t>
  </si>
  <si>
    <t>Усього по 29 розділу</t>
  </si>
  <si>
    <t>Усього по 2 класу</t>
  </si>
  <si>
    <t>Клас 3</t>
  </si>
  <si>
    <t>3014</t>
  </si>
  <si>
    <t>3015</t>
  </si>
  <si>
    <t>3016</t>
  </si>
  <si>
    <t>3018</t>
  </si>
  <si>
    <t>Усього по 301 групi</t>
  </si>
  <si>
    <t>3041</t>
  </si>
  <si>
    <t>3043</t>
  </si>
  <si>
    <t>Усього по 304 групi</t>
  </si>
  <si>
    <t>Усього по 30 розділу</t>
  </si>
  <si>
    <t>3400</t>
  </si>
  <si>
    <t>3402</t>
  </si>
  <si>
    <t>3408</t>
  </si>
  <si>
    <t>Усього по 340 групi</t>
  </si>
  <si>
    <t>Усього по 34 розділу</t>
  </si>
  <si>
    <t>3500</t>
  </si>
  <si>
    <t>Усього по 350 групi</t>
  </si>
  <si>
    <t>3510</t>
  </si>
  <si>
    <t>3519</t>
  </si>
  <si>
    <t>Усього по 351 групi</t>
  </si>
  <si>
    <t>3520</t>
  </si>
  <si>
    <t>3521</t>
  </si>
  <si>
    <t>3522</t>
  </si>
  <si>
    <t>Усього по 352 групi</t>
  </si>
  <si>
    <t>3540</t>
  </si>
  <si>
    <t>3541</t>
  </si>
  <si>
    <t>3542</t>
  </si>
  <si>
    <t>3548</t>
  </si>
  <si>
    <t>Усього по 354 групi</t>
  </si>
  <si>
    <t>3550</t>
  </si>
  <si>
    <t>3551</t>
  </si>
  <si>
    <t>Усього по 355 групi</t>
  </si>
  <si>
    <t>3570</t>
  </si>
  <si>
    <t>3578</t>
  </si>
  <si>
    <t>Усього по 357 групi</t>
  </si>
  <si>
    <t>3590</t>
  </si>
  <si>
    <t>3599</t>
  </si>
  <si>
    <t>Усього по 359 групi</t>
  </si>
  <si>
    <t>Усього по 35 розділу</t>
  </si>
  <si>
    <t>3739</t>
  </si>
  <si>
    <t>Усього по 373 групi</t>
  </si>
  <si>
    <t>Усього по 37 розділу</t>
  </si>
  <si>
    <t>3800</t>
  </si>
  <si>
    <t>3801</t>
  </si>
  <si>
    <t>Усього по 380 групi</t>
  </si>
  <si>
    <t>Усього по 38 розділу</t>
  </si>
  <si>
    <t>Усього по 3 класу</t>
  </si>
  <si>
    <t>Клас 4</t>
  </si>
  <si>
    <t>4300</t>
  </si>
  <si>
    <t>4309</t>
  </si>
  <si>
    <t>Усього по 430 групi</t>
  </si>
  <si>
    <t>4310</t>
  </si>
  <si>
    <t>Усього по 431 групi</t>
  </si>
  <si>
    <t>Усього по 43 розділу</t>
  </si>
  <si>
    <t>4400</t>
  </si>
  <si>
    <t>4409</t>
  </si>
  <si>
    <t>Усього по 440 групi</t>
  </si>
  <si>
    <t>4410</t>
  </si>
  <si>
    <t>4419</t>
  </si>
  <si>
    <t>Усього по 441 групi</t>
  </si>
  <si>
    <t>4430</t>
  </si>
  <si>
    <t>Усього по 443 групi</t>
  </si>
  <si>
    <t>Усього по 44 розділу</t>
  </si>
  <si>
    <t>4500</t>
  </si>
  <si>
    <t>4509</t>
  </si>
  <si>
    <t>Усього по 450 групi</t>
  </si>
  <si>
    <t>4530</t>
  </si>
  <si>
    <t>Усього по 453 групi</t>
  </si>
  <si>
    <t>Усього по 45 розділу</t>
  </si>
  <si>
    <t>Усього по 4 класу</t>
  </si>
  <si>
    <t>Активи - усього</t>
  </si>
  <si>
    <t>1622</t>
  </si>
  <si>
    <t>1626</t>
  </si>
  <si>
    <t>1628</t>
  </si>
  <si>
    <t>Усього по 162 групi</t>
  </si>
  <si>
    <t>Усього по 16 розділу</t>
  </si>
  <si>
    <t>1911</t>
  </si>
  <si>
    <t>1919</t>
  </si>
  <si>
    <t>Усього по 191 групi</t>
  </si>
  <si>
    <t>Усього по 19 розділу</t>
  </si>
  <si>
    <t>2602</t>
  </si>
  <si>
    <t>2603</t>
  </si>
  <si>
    <t>2604</t>
  </si>
  <si>
    <t>2608</t>
  </si>
  <si>
    <t>2610</t>
  </si>
  <si>
    <t>2616</t>
  </si>
  <si>
    <t>2618</t>
  </si>
  <si>
    <t>Усього по 261 групi</t>
  </si>
  <si>
    <t>2622</t>
  </si>
  <si>
    <t>2628</t>
  </si>
  <si>
    <t>2630</t>
  </si>
  <si>
    <t>2636</t>
  </si>
  <si>
    <t>2638</t>
  </si>
  <si>
    <t>Усього по 263 групi</t>
  </si>
  <si>
    <t>2640</t>
  </si>
  <si>
    <t>Усього по 264 групi</t>
  </si>
  <si>
    <t>2651</t>
  </si>
  <si>
    <t>2656</t>
  </si>
  <si>
    <t>2658</t>
  </si>
  <si>
    <t>2900</t>
  </si>
  <si>
    <t>2901</t>
  </si>
  <si>
    <t>2902</t>
  </si>
  <si>
    <t>2903</t>
  </si>
  <si>
    <t>2904</t>
  </si>
  <si>
    <t>2909</t>
  </si>
  <si>
    <t>Усього по 290 групi</t>
  </si>
  <si>
    <t>3320</t>
  </si>
  <si>
    <t>3326</t>
  </si>
  <si>
    <t>3328</t>
  </si>
  <si>
    <t>Усього по 332 групi</t>
  </si>
  <si>
    <t>3351</t>
  </si>
  <si>
    <t>3353</t>
  </si>
  <si>
    <t>Усього по 335 групi</t>
  </si>
  <si>
    <t>Усього по 33 розділу</t>
  </si>
  <si>
    <t>3600</t>
  </si>
  <si>
    <t>Усього по 360 групi</t>
  </si>
  <si>
    <t>3610</t>
  </si>
  <si>
    <t>3619</t>
  </si>
  <si>
    <t>Усього по 361 групi</t>
  </si>
  <si>
    <t>3622</t>
  </si>
  <si>
    <t>3623</t>
  </si>
  <si>
    <t>Усього по 362 групi</t>
  </si>
  <si>
    <t>3640</t>
  </si>
  <si>
    <t>3641</t>
  </si>
  <si>
    <t>3642</t>
  </si>
  <si>
    <t>3648</t>
  </si>
  <si>
    <t>Усього по 364 групi</t>
  </si>
  <si>
    <t>3650</t>
  </si>
  <si>
    <t>3651</t>
  </si>
  <si>
    <t>3652</t>
  </si>
  <si>
    <t>3653</t>
  </si>
  <si>
    <t>3654</t>
  </si>
  <si>
    <t>3658</t>
  </si>
  <si>
    <t>Усього по 365 групi</t>
  </si>
  <si>
    <t>3660</t>
  </si>
  <si>
    <t>3666</t>
  </si>
  <si>
    <t>3668</t>
  </si>
  <si>
    <t>Усього по 366 групi</t>
  </si>
  <si>
    <t>3678</t>
  </si>
  <si>
    <t>Усього по 367 групi</t>
  </si>
  <si>
    <t>3690</t>
  </si>
  <si>
    <t>3692</t>
  </si>
  <si>
    <t>Усього по 369 групi</t>
  </si>
  <si>
    <t>Усього по 36 розділу</t>
  </si>
  <si>
    <t>3720</t>
  </si>
  <si>
    <t>Усього по 372 групi</t>
  </si>
  <si>
    <t>Зобов'язання - усього</t>
  </si>
  <si>
    <t>Клас 5</t>
  </si>
  <si>
    <t>5000</t>
  </si>
  <si>
    <t>Усього по 500 групi</t>
  </si>
  <si>
    <t>5021</t>
  </si>
  <si>
    <t>Усього по 502 групi</t>
  </si>
  <si>
    <t>5030</t>
  </si>
  <si>
    <t>Усього по 503 групi</t>
  </si>
  <si>
    <t>5040</t>
  </si>
  <si>
    <t>Усього по 504 групi</t>
  </si>
  <si>
    <t>Усього по 50 розділу</t>
  </si>
  <si>
    <t>5999</t>
  </si>
  <si>
    <t>Усього по 599 групi</t>
  </si>
  <si>
    <t>Усього по 59 розділу</t>
  </si>
  <si>
    <t>Капітал - усього</t>
  </si>
  <si>
    <t>Пасиви - усього</t>
  </si>
  <si>
    <t>Клас 6</t>
  </si>
  <si>
    <t>6010</t>
  </si>
  <si>
    <t>6014</t>
  </si>
  <si>
    <t>Усього по 601 групi</t>
  </si>
  <si>
    <t>6020</t>
  </si>
  <si>
    <t>6021</t>
  </si>
  <si>
    <t>6025</t>
  </si>
  <si>
    <t>Усього по 602 групi</t>
  </si>
  <si>
    <t>6050</t>
  </si>
  <si>
    <t>6052</t>
  </si>
  <si>
    <t>6055</t>
  </si>
  <si>
    <t>Усього по 605 групi</t>
  </si>
  <si>
    <t>Усього по 60 розділу</t>
  </si>
  <si>
    <t>6120</t>
  </si>
  <si>
    <t>6128</t>
  </si>
  <si>
    <t>Усього по 612 групi</t>
  </si>
  <si>
    <t>Усього по 61 розділу</t>
  </si>
  <si>
    <t>6204</t>
  </si>
  <si>
    <t>6206</t>
  </si>
  <si>
    <t>6208</t>
  </si>
  <si>
    <t>Усього по 620 групi</t>
  </si>
  <si>
    <t>6214</t>
  </si>
  <si>
    <t>6216</t>
  </si>
  <si>
    <t>6218</t>
  </si>
  <si>
    <t>Усього по 621 групi</t>
  </si>
  <si>
    <t>6223</t>
  </si>
  <si>
    <t>Усього по 622 групi</t>
  </si>
  <si>
    <t>Усього по 62 розділу</t>
  </si>
  <si>
    <t>6350</t>
  </si>
  <si>
    <t>Усього по 635 групi</t>
  </si>
  <si>
    <t>6395</t>
  </si>
  <si>
    <t>6396</t>
  </si>
  <si>
    <t>6397</t>
  </si>
  <si>
    <t>6399</t>
  </si>
  <si>
    <t>Усього по 639 групi</t>
  </si>
  <si>
    <t>Усього по 63 розділу</t>
  </si>
  <si>
    <t>6490</t>
  </si>
  <si>
    <t>6499</t>
  </si>
  <si>
    <t>Усього по 649 групi</t>
  </si>
  <si>
    <t>Усього по 64 розділу</t>
  </si>
  <si>
    <t>6500</t>
  </si>
  <si>
    <t>Усього по 650 групi</t>
  </si>
  <si>
    <t>6510</t>
  </si>
  <si>
    <t>6511</t>
  </si>
  <si>
    <t>6513</t>
  </si>
  <si>
    <t>6514</t>
  </si>
  <si>
    <t>6518</t>
  </si>
  <si>
    <t>6519</t>
  </si>
  <si>
    <t>Усього по 651 групi</t>
  </si>
  <si>
    <t>Усього по 65 розділу</t>
  </si>
  <si>
    <t>Доходи - усього</t>
  </si>
  <si>
    <t>Клас 7</t>
  </si>
  <si>
    <t>7015</t>
  </si>
  <si>
    <t>Усього по 701 групi</t>
  </si>
  <si>
    <t>7020</t>
  </si>
  <si>
    <t>7021</t>
  </si>
  <si>
    <t>Усього по 702 групi</t>
  </si>
  <si>
    <t>7040</t>
  </si>
  <si>
    <t>7041</t>
  </si>
  <si>
    <t>Усього по 704 групi</t>
  </si>
  <si>
    <t>7070</t>
  </si>
  <si>
    <t>7071</t>
  </si>
  <si>
    <t>Усього по 707 групi</t>
  </si>
  <si>
    <t>Усього по 70 розділу</t>
  </si>
  <si>
    <t>7122</t>
  </si>
  <si>
    <t>Усього по 712 групi</t>
  </si>
  <si>
    <t>7140</t>
  </si>
  <si>
    <t>Усього по 714 групi</t>
  </si>
  <si>
    <t>Усього по 71 розділу</t>
  </si>
  <si>
    <t>7300</t>
  </si>
  <si>
    <t>7301</t>
  </si>
  <si>
    <t>Усього по 730 групi</t>
  </si>
  <si>
    <t>7391</t>
  </si>
  <si>
    <t>7395</t>
  </si>
  <si>
    <t>7396</t>
  </si>
  <si>
    <t>7399</t>
  </si>
  <si>
    <t>Усього по 739 групi</t>
  </si>
  <si>
    <t>Усього по 73 розділу</t>
  </si>
  <si>
    <t>7400</t>
  </si>
  <si>
    <t>7401</t>
  </si>
  <si>
    <t>7403</t>
  </si>
  <si>
    <t>7409</t>
  </si>
  <si>
    <t>Усього по 740 групi</t>
  </si>
  <si>
    <t>7410</t>
  </si>
  <si>
    <t>7411</t>
  </si>
  <si>
    <t>7418</t>
  </si>
  <si>
    <t>7419</t>
  </si>
  <si>
    <t>Усього по 741 групi</t>
  </si>
  <si>
    <t>7420</t>
  </si>
  <si>
    <t>7421</t>
  </si>
  <si>
    <t>7423</t>
  </si>
  <si>
    <t>Усього по 742 групi</t>
  </si>
  <si>
    <t>7430</t>
  </si>
  <si>
    <t>7431</t>
  </si>
  <si>
    <t>7432</t>
  </si>
  <si>
    <t>7433</t>
  </si>
  <si>
    <t>Усього по 743 групi</t>
  </si>
  <si>
    <t>7450</t>
  </si>
  <si>
    <t>7452</t>
  </si>
  <si>
    <t>7455</t>
  </si>
  <si>
    <t>7456</t>
  </si>
  <si>
    <t>7457</t>
  </si>
  <si>
    <t>Усього по 745 групi</t>
  </si>
  <si>
    <t>7490</t>
  </si>
  <si>
    <t>7499</t>
  </si>
  <si>
    <t>Усього по 749 групi</t>
  </si>
  <si>
    <t>Усього по 74 розділу</t>
  </si>
  <si>
    <t>7500</t>
  </si>
  <si>
    <t>7509</t>
  </si>
  <si>
    <t>Усього по 750 групi</t>
  </si>
  <si>
    <t>Усього по 75 розділу</t>
  </si>
  <si>
    <t>7702</t>
  </si>
  <si>
    <t>7705</t>
  </si>
  <si>
    <t>7706</t>
  </si>
  <si>
    <t>7707</t>
  </si>
  <si>
    <t>Усього по 770 групi</t>
  </si>
  <si>
    <t>Усього по 77 розділу</t>
  </si>
  <si>
    <t>7900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</si>
  <si>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</si>
  <si>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</si>
  <si>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</si>
  <si>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</si>
  <si>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</si>
  <si>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9000</t>
  </si>
  <si>
    <t>9003</t>
  </si>
  <si>
    <t>Усього по 900 групi</t>
  </si>
  <si>
    <t>Усього по 90 розділу</t>
  </si>
  <si>
    <t>9129</t>
  </si>
  <si>
    <t>Усього по 912 групi</t>
  </si>
  <si>
    <t>Усього по 91 розділу</t>
  </si>
  <si>
    <t>9200</t>
  </si>
  <si>
    <t>9208</t>
  </si>
  <si>
    <t>Усього по 920 групi</t>
  </si>
  <si>
    <t>Усього по 92 розділу</t>
  </si>
  <si>
    <t>9350</t>
  </si>
  <si>
    <t>9352</t>
  </si>
  <si>
    <t>Усього по 935 групi</t>
  </si>
  <si>
    <t>Усього по 93 розділу</t>
  </si>
  <si>
    <t>9500</t>
  </si>
  <si>
    <t>Усього по 950 групi</t>
  </si>
  <si>
    <t>9520</t>
  </si>
  <si>
    <t>9521</t>
  </si>
  <si>
    <t>9523</t>
  </si>
  <si>
    <t>Усього по 952 групi</t>
  </si>
  <si>
    <t>Усього по 95 розділу</t>
  </si>
  <si>
    <t>9601</t>
  </si>
  <si>
    <t>Усього по 960 групi</t>
  </si>
  <si>
    <t>9610</t>
  </si>
  <si>
    <t>9611</t>
  </si>
  <si>
    <t>9615</t>
  </si>
  <si>
    <t>9617</t>
  </si>
  <si>
    <t>9618</t>
  </si>
  <si>
    <t>Усього по 961 групi</t>
  </si>
  <si>
    <t>Усього по 96 розділу</t>
  </si>
  <si>
    <t>9809</t>
  </si>
  <si>
    <t>Усього по 980 групi</t>
  </si>
  <si>
    <t>9811</t>
  </si>
  <si>
    <t>9812</t>
  </si>
  <si>
    <t>9819</t>
  </si>
  <si>
    <t>Усього по 981 групi</t>
  </si>
  <si>
    <t>9820</t>
  </si>
  <si>
    <t>9821</t>
  </si>
  <si>
    <t>Усього по 982 групi</t>
  </si>
  <si>
    <t>9891</t>
  </si>
  <si>
    <t>9892</t>
  </si>
  <si>
    <t>9893</t>
  </si>
  <si>
    <t>9898</t>
  </si>
  <si>
    <t>9899</t>
  </si>
  <si>
    <t>Усього по 989 групi</t>
  </si>
  <si>
    <t>Усього по 98 розділу</t>
  </si>
  <si>
    <t>Позабалансові 90-98A</t>
  </si>
  <si>
    <t>9031</t>
  </si>
  <si>
    <t>Усього по 903 групi</t>
  </si>
  <si>
    <t>9210</t>
  </si>
  <si>
    <t>9218</t>
  </si>
  <si>
    <t>Усього по 921 групi</t>
  </si>
  <si>
    <t>9360</t>
  </si>
  <si>
    <t>9362</t>
  </si>
  <si>
    <t>Усього по 936 групi</t>
  </si>
  <si>
    <t>9510</t>
  </si>
  <si>
    <t>Усього по 951 групi</t>
  </si>
  <si>
    <t>Позабалансові 90-98П</t>
  </si>
  <si>
    <t>9900</t>
  </si>
  <si>
    <t>Усього по 990 групi</t>
  </si>
  <si>
    <t>9910</t>
  </si>
  <si>
    <t>Усього по 991 групi</t>
  </si>
  <si>
    <t>9920</t>
  </si>
  <si>
    <t>Усього по 992 групi</t>
  </si>
  <si>
    <t>Усього по 99 розділу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</si>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</sst>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8"/>
      <name val="Calibri"/>
      <family val="2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sz val="9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 applyBorder="1" applyAlignment="1"/>
    <xf numFmtId="0" fontId="1" fillId="0" borderId="0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4" fontId="4" fillId="0" borderId="2" xfId="0" applyNumberFormat="1" applyFont="1" applyBorder="1" applyAlignment="1"/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quotePrefix="1"/>
    <xf numFmtId="1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Обычный" xfId="0" builtinId="0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2.75" x14ac:dyDescent="0.2"/>
  <sheetData>
    <row r="1" spans="1:8" x14ac:dyDescent="0.2">
      <c r="A1" s="17" t="s">
        <v>22</v>
      </c>
    </row>
    <row r="4" spans="1:8" x14ac:dyDescent="0.2">
      <c r="A4" t="s">
        <v>23</v>
      </c>
      <c r="B4" s="17" t="s">
        <v>24</v>
      </c>
      <c r="C4" s="17" t="s">
        <v>25</v>
      </c>
      <c r="D4" s="17" t="s">
        <v>26</v>
      </c>
      <c r="E4" s="18">
        <v>43525</v>
      </c>
      <c r="F4" s="17" t="s">
        <v>27</v>
      </c>
      <c r="G4" s="17" t="s">
        <v>28</v>
      </c>
      <c r="H4" s="17" t="s">
        <v>29</v>
      </c>
    </row>
    <row r="5" spans="1:8" x14ac:dyDescent="0.2">
      <c r="A5" t="s">
        <v>466</v>
      </c>
      <c r="B5">
        <v>340</v>
      </c>
      <c r="C5" s="18">
        <v>43524</v>
      </c>
      <c r="D5">
        <v>380526</v>
      </c>
      <c r="E5">
        <v>1</v>
      </c>
      <c r="F5">
        <v>1</v>
      </c>
      <c r="G5">
        <v>2768000000</v>
      </c>
    </row>
    <row r="6" spans="1:8" x14ac:dyDescent="0.2">
      <c r="A6" t="s">
        <v>467</v>
      </c>
      <c r="B6" s="18">
        <v>43535</v>
      </c>
      <c r="C6">
        <v>0</v>
      </c>
      <c r="D6">
        <v>1</v>
      </c>
      <c r="E6" t="b">
        <v>0</v>
      </c>
    </row>
    <row r="7" spans="1:8" x14ac:dyDescent="0.2">
      <c r="A7" t="s">
        <v>468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B529"/>
  <sheetViews>
    <sheetView tabSelected="1" view="pageBreakPreview" zoomScaleNormal="100" zoomScaleSheetLayoutView="100" workbookViewId="0">
      <pane ySplit="20" topLeftCell="A280" activePane="bottomLeft" state="frozen"/>
      <selection pane="bottomLeft" activeCell="V289" sqref="V289:W289"/>
    </sheetView>
  </sheetViews>
  <sheetFormatPr defaultColWidth="8.85546875" defaultRowHeight="11.25" x14ac:dyDescent="0.2"/>
  <cols>
    <col min="1" max="1" width="1.85546875" style="1" customWidth="1"/>
    <col min="2" max="3" width="0" style="1" hidden="1" customWidth="1"/>
    <col min="4" max="4" width="6.85546875" style="1" hidden="1" customWidth="1"/>
    <col min="5" max="5" width="4.42578125" style="1" customWidth="1"/>
    <col min="6" max="6" width="21" style="1" customWidth="1"/>
    <col min="7" max="7" width="6.7109375" style="1" customWidth="1"/>
    <col min="8" max="28" width="14.140625" style="1" customWidth="1"/>
    <col min="29" max="16384" width="8.85546875" style="1"/>
  </cols>
  <sheetData>
    <row r="1" spans="2:28" x14ac:dyDescent="0.2">
      <c r="B1" s="1" t="s">
        <v>14</v>
      </c>
      <c r="C1" s="1">
        <f>ClDSOutBlOption_ReportDate</f>
        <v>43525</v>
      </c>
      <c r="D1" s="1" t="str">
        <f>MID("00",1,2-LEN(DAY(C1)))&amp;DAY(C1)&amp;"."&amp;MID("00",1,2-LEN(MONTH(C1)))&amp;MONTH(C1)&amp;"."&amp;YEAR(C1)</f>
        <v>01.03.2019</v>
      </c>
    </row>
    <row r="2" spans="2:28" ht="12" x14ac:dyDescent="0.2">
      <c r="R2" s="30" t="s">
        <v>13</v>
      </c>
      <c r="S2" s="30"/>
      <c r="T2" s="30"/>
    </row>
    <row r="3" spans="2:28" x14ac:dyDescent="0.2">
      <c r="K3" s="31" t="s">
        <v>12</v>
      </c>
      <c r="L3" s="31"/>
      <c r="M3" s="31"/>
      <c r="N3" s="31"/>
      <c r="O3" s="31"/>
    </row>
    <row r="4" spans="2:28" x14ac:dyDescent="0.2">
      <c r="K4" s="31"/>
      <c r="L4" s="31"/>
      <c r="M4" s="31"/>
      <c r="N4" s="31"/>
      <c r="O4" s="31"/>
    </row>
    <row r="5" spans="2:28" ht="12.75" x14ac:dyDescent="0.2">
      <c r="K5" s="31" t="str">
        <f>"станом на " &amp;D1</f>
        <v>станом на 01.03.2019</v>
      </c>
      <c r="L5" s="31"/>
      <c r="M5" s="31"/>
      <c r="N5" s="31"/>
      <c r="O5" s="31"/>
    </row>
    <row r="7" spans="2:28" ht="10.15" customHeight="1" x14ac:dyDescent="0.2">
      <c r="H7" s="24" t="str">
        <f>ClDSOutBlOption_InstName</f>
        <v>АКЦІОНЕРНЕ ТОВАРИСТВО 'КОМЕРЦІЙНИЙ БАНК 'ГЛОБУС</v>
      </c>
      <c r="I7" s="24"/>
      <c r="J7" s="24"/>
      <c r="K7" s="24"/>
      <c r="O7" s="27" t="str">
        <f>ClDSOutBlOption_InstLocation</f>
        <v>м. Київ, пров.Куренівський, б.19/5</v>
      </c>
      <c r="P7" s="27"/>
      <c r="Q7" s="27"/>
      <c r="R7" s="27"/>
      <c r="S7" s="2"/>
      <c r="T7" s="2"/>
    </row>
    <row r="8" spans="2:28" ht="10.15" customHeight="1" x14ac:dyDescent="0.2">
      <c r="H8" s="24"/>
      <c r="I8" s="24"/>
      <c r="J8" s="24"/>
      <c r="K8" s="24"/>
      <c r="O8" s="27"/>
      <c r="P8" s="27"/>
      <c r="Q8" s="27"/>
      <c r="R8" s="27"/>
      <c r="S8" s="2"/>
      <c r="T8" s="2"/>
    </row>
    <row r="9" spans="2:28" ht="10.15" customHeight="1" x14ac:dyDescent="0.2">
      <c r="H9" s="24"/>
      <c r="I9" s="24"/>
      <c r="J9" s="24"/>
      <c r="K9" s="24"/>
      <c r="O9" s="27"/>
      <c r="P9" s="27"/>
      <c r="Q9" s="27"/>
      <c r="R9" s="27"/>
      <c r="S9" s="2"/>
      <c r="T9" s="2"/>
    </row>
    <row r="10" spans="2:28" ht="10.15" customHeight="1" x14ac:dyDescent="0.2">
      <c r="H10" s="24"/>
      <c r="I10" s="24"/>
      <c r="J10" s="24"/>
      <c r="K10" s="24"/>
      <c r="O10" s="27"/>
      <c r="P10" s="27"/>
      <c r="Q10" s="27"/>
      <c r="R10" s="27"/>
      <c r="S10" s="2"/>
      <c r="T10" s="2"/>
    </row>
    <row r="11" spans="2:28" ht="10.9" customHeight="1" thickBot="1" x14ac:dyDescent="0.25">
      <c r="H11" s="25"/>
      <c r="I11" s="25"/>
      <c r="J11" s="25"/>
      <c r="K11" s="25"/>
      <c r="O11" s="28"/>
      <c r="P11" s="28"/>
      <c r="Q11" s="28"/>
      <c r="R11" s="28"/>
      <c r="S11" s="2"/>
      <c r="T11" s="2"/>
    </row>
    <row r="12" spans="2:28" ht="13.15" customHeight="1" x14ac:dyDescent="0.2">
      <c r="H12" s="26" t="s">
        <v>10</v>
      </c>
      <c r="I12" s="26"/>
      <c r="J12" s="26"/>
      <c r="K12" s="26"/>
      <c r="O12" s="29" t="s">
        <v>11</v>
      </c>
      <c r="P12" s="29"/>
      <c r="Q12" s="29"/>
      <c r="R12" s="29"/>
      <c r="S12" s="3"/>
      <c r="T12" s="3"/>
    </row>
    <row r="16" spans="2:28" ht="13.15" customHeight="1" x14ac:dyDescent="0.2">
      <c r="E16" s="19" t="s">
        <v>2</v>
      </c>
      <c r="F16" s="21" t="s">
        <v>0</v>
      </c>
      <c r="G16" s="21" t="s">
        <v>1</v>
      </c>
      <c r="H16" s="20" t="s">
        <v>8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 t="s">
        <v>9</v>
      </c>
      <c r="W16" s="20"/>
      <c r="X16" s="20"/>
      <c r="Y16" s="20"/>
      <c r="Z16" s="20"/>
      <c r="AA16" s="20"/>
      <c r="AB16" s="20"/>
    </row>
    <row r="17" spans="5:28" ht="12.75" x14ac:dyDescent="0.2">
      <c r="E17" s="19"/>
      <c r="F17" s="22"/>
      <c r="G17" s="22"/>
      <c r="H17" s="20" t="s">
        <v>20</v>
      </c>
      <c r="I17" s="20"/>
      <c r="J17" s="20"/>
      <c r="K17" s="20"/>
      <c r="L17" s="20"/>
      <c r="M17" s="20"/>
      <c r="N17" s="20"/>
      <c r="O17" s="20" t="s">
        <v>21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5:28" ht="12.75" x14ac:dyDescent="0.2">
      <c r="E18" s="19"/>
      <c r="F18" s="22"/>
      <c r="G18" s="22"/>
      <c r="H18" s="19" t="s">
        <v>19</v>
      </c>
      <c r="I18" s="20" t="s">
        <v>6</v>
      </c>
      <c r="J18" s="20"/>
      <c r="K18" s="20"/>
      <c r="L18" s="20" t="s">
        <v>7</v>
      </c>
      <c r="M18" s="20"/>
      <c r="N18" s="20"/>
      <c r="O18" s="19" t="s">
        <v>19</v>
      </c>
      <c r="P18" s="20" t="s">
        <v>6</v>
      </c>
      <c r="Q18" s="20"/>
      <c r="R18" s="20"/>
      <c r="S18" s="20" t="s">
        <v>7</v>
      </c>
      <c r="T18" s="20"/>
      <c r="U18" s="20"/>
      <c r="V18" s="19" t="s">
        <v>19</v>
      </c>
      <c r="W18" s="20" t="s">
        <v>6</v>
      </c>
      <c r="X18" s="20"/>
      <c r="Y18" s="20"/>
      <c r="Z18" s="20" t="s">
        <v>7</v>
      </c>
      <c r="AA18" s="20"/>
      <c r="AB18" s="20"/>
    </row>
    <row r="19" spans="5:28" s="5" customFormat="1" ht="25.15" customHeight="1" x14ac:dyDescent="0.2">
      <c r="E19" s="19"/>
      <c r="F19" s="23"/>
      <c r="G19" s="23"/>
      <c r="H19" s="19"/>
      <c r="I19" s="4" t="s">
        <v>3</v>
      </c>
      <c r="J19" s="4" t="s">
        <v>4</v>
      </c>
      <c r="K19" s="4" t="s">
        <v>5</v>
      </c>
      <c r="L19" s="4" t="s">
        <v>3</v>
      </c>
      <c r="M19" s="4" t="s">
        <v>4</v>
      </c>
      <c r="N19" s="4" t="s">
        <v>5</v>
      </c>
      <c r="O19" s="19"/>
      <c r="P19" s="4" t="s">
        <v>3</v>
      </c>
      <c r="Q19" s="4" t="s">
        <v>4</v>
      </c>
      <c r="R19" s="4" t="s">
        <v>5</v>
      </c>
      <c r="S19" s="4" t="s">
        <v>3</v>
      </c>
      <c r="T19" s="4" t="s">
        <v>4</v>
      </c>
      <c r="U19" s="4" t="s">
        <v>5</v>
      </c>
      <c r="V19" s="19"/>
      <c r="W19" s="4" t="s">
        <v>3</v>
      </c>
      <c r="X19" s="4" t="s">
        <v>4</v>
      </c>
      <c r="Y19" s="4" t="s">
        <v>5</v>
      </c>
      <c r="Z19" s="4" t="s">
        <v>3</v>
      </c>
      <c r="AA19" s="4" t="s">
        <v>4</v>
      </c>
      <c r="AB19" s="4" t="s">
        <v>5</v>
      </c>
    </row>
    <row r="20" spans="5:28" s="5" customFormat="1" ht="12" customHeight="1" x14ac:dyDescent="0.2">
      <c r="E20" s="6">
        <v>1</v>
      </c>
      <c r="F20" s="32">
        <v>2</v>
      </c>
      <c r="G20" s="32"/>
      <c r="H20" s="6">
        <v>3</v>
      </c>
      <c r="I20" s="6">
        <v>4</v>
      </c>
      <c r="J20" s="6">
        <v>5</v>
      </c>
      <c r="K20" s="6">
        <v>6</v>
      </c>
      <c r="L20" s="6">
        <v>7</v>
      </c>
      <c r="M20" s="6">
        <v>8</v>
      </c>
      <c r="N20" s="6">
        <v>9</v>
      </c>
      <c r="O20" s="6">
        <v>10</v>
      </c>
      <c r="P20" s="6">
        <v>11</v>
      </c>
      <c r="Q20" s="6">
        <v>12</v>
      </c>
      <c r="R20" s="6">
        <v>13</v>
      </c>
      <c r="S20" s="6">
        <v>14</v>
      </c>
      <c r="T20" s="6">
        <v>15</v>
      </c>
      <c r="U20" s="6">
        <v>16</v>
      </c>
      <c r="V20" s="6">
        <v>17</v>
      </c>
      <c r="W20" s="6">
        <v>18</v>
      </c>
      <c r="X20" s="6">
        <v>19</v>
      </c>
      <c r="Y20" s="6">
        <v>20</v>
      </c>
      <c r="Z20" s="6">
        <v>21</v>
      </c>
      <c r="AA20" s="6">
        <v>22</v>
      </c>
      <c r="AB20" s="6">
        <v>23</v>
      </c>
    </row>
    <row r="21" spans="5:28" s="7" customFormat="1" ht="11.25" customHeight="1" x14ac:dyDescent="0.2">
      <c r="E21" s="14">
        <f t="shared" ref="E21:E84" si="0">ROW($E21)-20</f>
        <v>1</v>
      </c>
      <c r="F21" s="15" t="s">
        <v>30</v>
      </c>
      <c r="G21" s="14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5:28" ht="11.25" customHeight="1" x14ac:dyDescent="0.2">
      <c r="E22" s="14">
        <f t="shared" si="0"/>
        <v>2</v>
      </c>
      <c r="F22" s="15" t="s">
        <v>31</v>
      </c>
      <c r="G22" s="14" t="s">
        <v>32</v>
      </c>
      <c r="H22" s="16">
        <v>370553265.99000001</v>
      </c>
      <c r="I22" s="16">
        <v>299831947.95999998</v>
      </c>
      <c r="J22" s="16">
        <v>70712267.319999993</v>
      </c>
      <c r="K22" s="16">
        <v>9050.7099999999991</v>
      </c>
      <c r="L22" s="16">
        <v>0</v>
      </c>
      <c r="M22" s="16">
        <v>0</v>
      </c>
      <c r="N22" s="16">
        <v>0</v>
      </c>
      <c r="O22" s="16">
        <v>370909368.19999999</v>
      </c>
      <c r="P22" s="16">
        <v>299690172.10000002</v>
      </c>
      <c r="Q22" s="16">
        <v>71212063.409999996</v>
      </c>
      <c r="R22" s="16">
        <v>7132.69</v>
      </c>
      <c r="S22" s="16">
        <v>0</v>
      </c>
      <c r="T22" s="16">
        <v>0</v>
      </c>
      <c r="U22" s="16">
        <v>0</v>
      </c>
      <c r="V22" s="16">
        <v>11054660.68</v>
      </c>
      <c r="W22" s="16">
        <v>8654909.5099999998</v>
      </c>
      <c r="X22" s="16">
        <v>2390925.63</v>
      </c>
      <c r="Y22" s="16">
        <v>8825.5400000000009</v>
      </c>
      <c r="Z22" s="16">
        <v>0</v>
      </c>
      <c r="AA22" s="16">
        <v>0</v>
      </c>
      <c r="AB22" s="16">
        <v>0</v>
      </c>
    </row>
    <row r="23" spans="5:28" ht="11.25" customHeight="1" x14ac:dyDescent="0.2">
      <c r="E23" s="14">
        <f t="shared" si="0"/>
        <v>3</v>
      </c>
      <c r="F23" s="15" t="s">
        <v>33</v>
      </c>
      <c r="G23" s="14" t="s">
        <v>32</v>
      </c>
      <c r="H23" s="16">
        <v>841877069.26999998</v>
      </c>
      <c r="I23" s="16">
        <v>710878724.58000004</v>
      </c>
      <c r="J23" s="16">
        <v>130938815.37</v>
      </c>
      <c r="K23" s="16">
        <v>59529.32</v>
      </c>
      <c r="L23" s="16">
        <v>0</v>
      </c>
      <c r="M23" s="16">
        <v>0</v>
      </c>
      <c r="N23" s="16">
        <v>0</v>
      </c>
      <c r="O23" s="16">
        <v>844331861.26999998</v>
      </c>
      <c r="P23" s="16">
        <v>711879160.04999995</v>
      </c>
      <c r="Q23" s="16">
        <v>132407005.95</v>
      </c>
      <c r="R23" s="16">
        <v>45695.27</v>
      </c>
      <c r="S23" s="16">
        <v>0</v>
      </c>
      <c r="T23" s="16">
        <v>0</v>
      </c>
      <c r="U23" s="16">
        <v>0</v>
      </c>
      <c r="V23" s="16">
        <v>53064568.609999999</v>
      </c>
      <c r="W23" s="16">
        <v>38334558.509999998</v>
      </c>
      <c r="X23" s="16">
        <v>14696986.16</v>
      </c>
      <c r="Y23" s="16">
        <v>33023.94</v>
      </c>
      <c r="Z23" s="16">
        <v>0</v>
      </c>
      <c r="AA23" s="16">
        <v>0</v>
      </c>
      <c r="AB23" s="16">
        <v>0</v>
      </c>
    </row>
    <row r="24" spans="5:28" ht="11.25" customHeight="1" x14ac:dyDescent="0.2">
      <c r="E24" s="14">
        <f t="shared" si="0"/>
        <v>4</v>
      </c>
      <c r="F24" s="15" t="s">
        <v>34</v>
      </c>
      <c r="G24" s="14" t="s">
        <v>32</v>
      </c>
      <c r="H24" s="16">
        <v>11011000</v>
      </c>
      <c r="I24" s="16">
        <v>11011000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9322160</v>
      </c>
      <c r="P24" s="16">
        <v>9322160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4410690</v>
      </c>
      <c r="W24" s="16">
        <v>4410690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</row>
    <row r="25" spans="5:28" ht="11.25" customHeight="1" x14ac:dyDescent="0.2">
      <c r="E25" s="14">
        <f t="shared" si="0"/>
        <v>5</v>
      </c>
      <c r="F25" s="15" t="s">
        <v>35</v>
      </c>
      <c r="G25" s="14" t="s">
        <v>32</v>
      </c>
      <c r="H25" s="16">
        <v>186181.44</v>
      </c>
      <c r="I25" s="16">
        <v>103000</v>
      </c>
      <c r="J25" s="16">
        <v>83181.440000000002</v>
      </c>
      <c r="K25" s="16">
        <v>0</v>
      </c>
      <c r="L25" s="16">
        <v>0</v>
      </c>
      <c r="M25" s="16">
        <v>0</v>
      </c>
      <c r="N25" s="16">
        <v>0</v>
      </c>
      <c r="O25" s="16">
        <v>186181.44</v>
      </c>
      <c r="P25" s="16">
        <v>103000</v>
      </c>
      <c r="Q25" s="16">
        <v>83181.440000000002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</row>
    <row r="26" spans="5:28" ht="11.25" customHeight="1" x14ac:dyDescent="0.2">
      <c r="E26" s="14">
        <f t="shared" si="0"/>
        <v>6</v>
      </c>
      <c r="F26" s="15" t="s">
        <v>36</v>
      </c>
      <c r="G26" s="14" t="s">
        <v>32</v>
      </c>
      <c r="H26" s="16">
        <v>306674681.88</v>
      </c>
      <c r="I26" s="16">
        <v>247373510</v>
      </c>
      <c r="J26" s="16">
        <v>59292298.049999997</v>
      </c>
      <c r="K26" s="16">
        <v>8873.83</v>
      </c>
      <c r="L26" s="16">
        <v>0</v>
      </c>
      <c r="M26" s="16">
        <v>0</v>
      </c>
      <c r="N26" s="16">
        <v>0</v>
      </c>
      <c r="O26" s="16">
        <v>306674681.88</v>
      </c>
      <c r="P26" s="16">
        <v>247373510</v>
      </c>
      <c r="Q26" s="16">
        <v>59292298.049999997</v>
      </c>
      <c r="R26" s="16">
        <v>8873.83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</row>
    <row r="27" spans="5:28" ht="11.25" customHeight="1" x14ac:dyDescent="0.2">
      <c r="E27" s="14">
        <f t="shared" si="0"/>
        <v>7</v>
      </c>
      <c r="F27" s="15" t="s">
        <v>37</v>
      </c>
      <c r="G27" s="14"/>
      <c r="H27" s="16">
        <v>1530302198.5799999</v>
      </c>
      <c r="I27" s="16">
        <v>1269198182.54</v>
      </c>
      <c r="J27" s="16">
        <v>261026562.18000001</v>
      </c>
      <c r="K27" s="16">
        <v>77453.86</v>
      </c>
      <c r="L27" s="16">
        <v>0</v>
      </c>
      <c r="M27" s="16">
        <v>0</v>
      </c>
      <c r="N27" s="16">
        <v>0</v>
      </c>
      <c r="O27" s="16">
        <v>1531424252.79</v>
      </c>
      <c r="P27" s="16">
        <v>1268368002.1500001</v>
      </c>
      <c r="Q27" s="16">
        <v>262994548.84999999</v>
      </c>
      <c r="R27" s="16">
        <v>61701.79</v>
      </c>
      <c r="S27" s="16">
        <v>0</v>
      </c>
      <c r="T27" s="16">
        <v>0</v>
      </c>
      <c r="U27" s="16">
        <v>0</v>
      </c>
      <c r="V27" s="16">
        <v>68529919.290000007</v>
      </c>
      <c r="W27" s="16">
        <v>51400158.020000003</v>
      </c>
      <c r="X27" s="16">
        <v>17087911.789999999</v>
      </c>
      <c r="Y27" s="16">
        <v>41849.480000000003</v>
      </c>
      <c r="Z27" s="16">
        <v>0</v>
      </c>
      <c r="AA27" s="16">
        <v>0</v>
      </c>
      <c r="AB27" s="16">
        <v>0</v>
      </c>
    </row>
    <row r="28" spans="5:28" ht="11.25" customHeight="1" x14ac:dyDescent="0.2">
      <c r="E28" s="14">
        <f t="shared" si="0"/>
        <v>8</v>
      </c>
      <c r="F28" s="15" t="s">
        <v>38</v>
      </c>
      <c r="G28" s="14"/>
      <c r="H28" s="16">
        <v>1530302198.5799999</v>
      </c>
      <c r="I28" s="16">
        <v>1269198182.54</v>
      </c>
      <c r="J28" s="16">
        <v>261026562.18000001</v>
      </c>
      <c r="K28" s="16">
        <v>77453.86</v>
      </c>
      <c r="L28" s="16">
        <v>0</v>
      </c>
      <c r="M28" s="16">
        <v>0</v>
      </c>
      <c r="N28" s="16">
        <v>0</v>
      </c>
      <c r="O28" s="16">
        <v>1531424252.79</v>
      </c>
      <c r="P28" s="16">
        <v>1268368002.1500001</v>
      </c>
      <c r="Q28" s="16">
        <v>262994548.84999999</v>
      </c>
      <c r="R28" s="16">
        <v>61701.79</v>
      </c>
      <c r="S28" s="16">
        <v>0</v>
      </c>
      <c r="T28" s="16">
        <v>0</v>
      </c>
      <c r="U28" s="16">
        <v>0</v>
      </c>
      <c r="V28" s="16">
        <v>68529919.290000007</v>
      </c>
      <c r="W28" s="16">
        <v>51400158.020000003</v>
      </c>
      <c r="X28" s="16">
        <v>17087911.789999999</v>
      </c>
      <c r="Y28" s="16">
        <v>41849.480000000003</v>
      </c>
      <c r="Z28" s="16">
        <v>0</v>
      </c>
      <c r="AA28" s="16">
        <v>0</v>
      </c>
      <c r="AB28" s="16">
        <v>0</v>
      </c>
    </row>
    <row r="29" spans="5:28" ht="11.25" customHeight="1" x14ac:dyDescent="0.2">
      <c r="E29" s="14">
        <f t="shared" si="0"/>
        <v>9</v>
      </c>
      <c r="F29" s="15" t="s">
        <v>39</v>
      </c>
      <c r="G29" s="14" t="s">
        <v>32</v>
      </c>
      <c r="H29" s="16">
        <v>342222.48</v>
      </c>
      <c r="I29" s="16">
        <v>0</v>
      </c>
      <c r="J29" s="16">
        <v>342222.48</v>
      </c>
      <c r="K29" s="16">
        <v>0</v>
      </c>
      <c r="L29" s="16">
        <v>0</v>
      </c>
      <c r="M29" s="16">
        <v>0</v>
      </c>
      <c r="N29" s="16">
        <v>0</v>
      </c>
      <c r="O29" s="16">
        <v>324731.26</v>
      </c>
      <c r="P29" s="16">
        <v>0</v>
      </c>
      <c r="Q29" s="16">
        <v>324731.26</v>
      </c>
      <c r="R29" s="16">
        <v>0</v>
      </c>
      <c r="S29" s="16">
        <v>0</v>
      </c>
      <c r="T29" s="16">
        <v>0</v>
      </c>
      <c r="U29" s="16">
        <v>0</v>
      </c>
      <c r="V29" s="16">
        <v>696398.54</v>
      </c>
      <c r="W29" s="16">
        <v>0</v>
      </c>
      <c r="X29" s="16">
        <v>696398.54</v>
      </c>
      <c r="Y29" s="16">
        <v>0</v>
      </c>
      <c r="Z29" s="16">
        <v>0</v>
      </c>
      <c r="AA29" s="16">
        <v>0</v>
      </c>
      <c r="AB29" s="16">
        <v>0</v>
      </c>
    </row>
    <row r="30" spans="5:28" ht="11.25" customHeight="1" x14ac:dyDescent="0.2">
      <c r="E30" s="14">
        <f t="shared" si="0"/>
        <v>10</v>
      </c>
      <c r="F30" s="15" t="s">
        <v>40</v>
      </c>
      <c r="G30" s="14" t="s">
        <v>32</v>
      </c>
      <c r="H30" s="16">
        <v>269.77999999999997</v>
      </c>
      <c r="I30" s="16">
        <v>0</v>
      </c>
      <c r="J30" s="16">
        <v>269.77999999999997</v>
      </c>
      <c r="K30" s="16">
        <v>0</v>
      </c>
      <c r="L30" s="16">
        <v>0</v>
      </c>
      <c r="M30" s="16">
        <v>0</v>
      </c>
      <c r="N30" s="16">
        <v>0</v>
      </c>
      <c r="O30" s="16">
        <v>371.71</v>
      </c>
      <c r="P30" s="16">
        <v>0</v>
      </c>
      <c r="Q30" s="16">
        <v>371.71</v>
      </c>
      <c r="R30" s="16">
        <v>0</v>
      </c>
      <c r="S30" s="16">
        <v>0</v>
      </c>
      <c r="T30" s="16">
        <v>0</v>
      </c>
      <c r="U30" s="16">
        <v>0</v>
      </c>
      <c r="V30" s="16">
        <v>5728.73</v>
      </c>
      <c r="W30" s="16">
        <v>0</v>
      </c>
      <c r="X30" s="16">
        <v>5728.73</v>
      </c>
      <c r="Y30" s="16">
        <v>0</v>
      </c>
      <c r="Z30" s="16">
        <v>0</v>
      </c>
      <c r="AA30" s="16">
        <v>0</v>
      </c>
      <c r="AB30" s="16">
        <v>0</v>
      </c>
    </row>
    <row r="31" spans="5:28" ht="11.25" customHeight="1" x14ac:dyDescent="0.2">
      <c r="E31" s="14">
        <f t="shared" si="0"/>
        <v>11</v>
      </c>
      <c r="F31" s="15" t="s">
        <v>41</v>
      </c>
      <c r="G31" s="14"/>
      <c r="H31" s="16">
        <v>342492.26</v>
      </c>
      <c r="I31" s="16">
        <v>0</v>
      </c>
      <c r="J31" s="16">
        <v>342492.26</v>
      </c>
      <c r="K31" s="16">
        <v>0</v>
      </c>
      <c r="L31" s="16">
        <v>0</v>
      </c>
      <c r="M31" s="16">
        <v>0</v>
      </c>
      <c r="N31" s="16">
        <v>0</v>
      </c>
      <c r="O31" s="16">
        <v>325102.96999999997</v>
      </c>
      <c r="P31" s="16">
        <v>0</v>
      </c>
      <c r="Q31" s="16">
        <v>325102.96999999997</v>
      </c>
      <c r="R31" s="16">
        <v>0</v>
      </c>
      <c r="S31" s="16">
        <v>0</v>
      </c>
      <c r="T31" s="16">
        <v>0</v>
      </c>
      <c r="U31" s="16">
        <v>0</v>
      </c>
      <c r="V31" s="16">
        <v>702127.27</v>
      </c>
      <c r="W31" s="16">
        <v>0</v>
      </c>
      <c r="X31" s="16">
        <v>702127.27</v>
      </c>
      <c r="Y31" s="16">
        <v>0</v>
      </c>
      <c r="Z31" s="16">
        <v>0</v>
      </c>
      <c r="AA31" s="16">
        <v>0</v>
      </c>
      <c r="AB31" s="16">
        <v>0</v>
      </c>
    </row>
    <row r="32" spans="5:28" ht="11.25" customHeight="1" x14ac:dyDescent="0.2">
      <c r="E32" s="14">
        <f t="shared" si="0"/>
        <v>12</v>
      </c>
      <c r="F32" s="15" t="s">
        <v>42</v>
      </c>
      <c r="G32" s="14"/>
      <c r="H32" s="16">
        <v>342492.26</v>
      </c>
      <c r="I32" s="16">
        <v>0</v>
      </c>
      <c r="J32" s="16">
        <v>342492.26</v>
      </c>
      <c r="K32" s="16">
        <v>0</v>
      </c>
      <c r="L32" s="16">
        <v>0</v>
      </c>
      <c r="M32" s="16">
        <v>0</v>
      </c>
      <c r="N32" s="16">
        <v>0</v>
      </c>
      <c r="O32" s="16">
        <v>325102.96999999997</v>
      </c>
      <c r="P32" s="16">
        <v>0</v>
      </c>
      <c r="Q32" s="16">
        <v>325102.96999999997</v>
      </c>
      <c r="R32" s="16">
        <v>0</v>
      </c>
      <c r="S32" s="16">
        <v>0</v>
      </c>
      <c r="T32" s="16">
        <v>0</v>
      </c>
      <c r="U32" s="16">
        <v>0</v>
      </c>
      <c r="V32" s="16">
        <v>702127.27</v>
      </c>
      <c r="W32" s="16">
        <v>0</v>
      </c>
      <c r="X32" s="16">
        <v>702127.27</v>
      </c>
      <c r="Y32" s="16">
        <v>0</v>
      </c>
      <c r="Z32" s="16">
        <v>0</v>
      </c>
      <c r="AA32" s="16">
        <v>0</v>
      </c>
      <c r="AB32" s="16">
        <v>0</v>
      </c>
    </row>
    <row r="33" spans="5:28" ht="11.25" customHeight="1" x14ac:dyDescent="0.2">
      <c r="E33" s="14">
        <f t="shared" si="0"/>
        <v>13</v>
      </c>
      <c r="F33" s="15" t="s">
        <v>43</v>
      </c>
      <c r="G33" s="14" t="s">
        <v>32</v>
      </c>
      <c r="H33" s="16">
        <v>14721206234.049999</v>
      </c>
      <c r="I33" s="16">
        <v>14721206234.049999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14781645225.59</v>
      </c>
      <c r="P33" s="16">
        <v>14781645225.59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109618075.05</v>
      </c>
      <c r="W33" s="16">
        <v>109618075.05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</row>
    <row r="34" spans="5:28" ht="11.25" customHeight="1" x14ac:dyDescent="0.2">
      <c r="E34" s="14">
        <f t="shared" si="0"/>
        <v>14</v>
      </c>
      <c r="F34" s="15" t="s">
        <v>44</v>
      </c>
      <c r="G34" s="14"/>
      <c r="H34" s="16">
        <v>14721206234.049999</v>
      </c>
      <c r="I34" s="16">
        <v>14721206234.049999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14781645225.59</v>
      </c>
      <c r="P34" s="16">
        <v>14781645225.59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109618075.05</v>
      </c>
      <c r="W34" s="16">
        <v>109618075.05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</row>
    <row r="35" spans="5:28" ht="11.25" customHeight="1" x14ac:dyDescent="0.2">
      <c r="E35" s="14">
        <f t="shared" si="0"/>
        <v>15</v>
      </c>
      <c r="F35" s="15" t="s">
        <v>45</v>
      </c>
      <c r="G35" s="14"/>
      <c r="H35" s="16">
        <v>14721206234.049999</v>
      </c>
      <c r="I35" s="16">
        <v>14721206234.049999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14781645225.59</v>
      </c>
      <c r="P35" s="16">
        <v>14781645225.59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109618075.05</v>
      </c>
      <c r="W35" s="16">
        <v>109618075.05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</row>
    <row r="36" spans="5:28" ht="11.25" customHeight="1" x14ac:dyDescent="0.2">
      <c r="E36" s="14">
        <f t="shared" si="0"/>
        <v>16</v>
      </c>
      <c r="F36" s="15" t="s">
        <v>46</v>
      </c>
      <c r="G36" s="14" t="s">
        <v>32</v>
      </c>
      <c r="H36" s="16">
        <v>303120630.00999999</v>
      </c>
      <c r="I36" s="16">
        <v>123661000</v>
      </c>
      <c r="J36" s="16">
        <v>179459630.00999999</v>
      </c>
      <c r="K36" s="16">
        <v>0</v>
      </c>
      <c r="L36" s="16">
        <v>0</v>
      </c>
      <c r="M36" s="16">
        <v>0</v>
      </c>
      <c r="N36" s="16">
        <v>0</v>
      </c>
      <c r="O36" s="16">
        <v>265221404.27000001</v>
      </c>
      <c r="P36" s="16">
        <v>118661000</v>
      </c>
      <c r="Q36" s="16">
        <v>146560404.27000001</v>
      </c>
      <c r="R36" s="16">
        <v>0</v>
      </c>
      <c r="S36" s="16">
        <v>0</v>
      </c>
      <c r="T36" s="16">
        <v>0</v>
      </c>
      <c r="U36" s="16">
        <v>0</v>
      </c>
      <c r="V36" s="16">
        <v>440052758.62</v>
      </c>
      <c r="W36" s="16">
        <v>184693000</v>
      </c>
      <c r="X36" s="16">
        <v>255359758.62</v>
      </c>
      <c r="Y36" s="16">
        <v>0</v>
      </c>
      <c r="Z36" s="16">
        <v>0</v>
      </c>
      <c r="AA36" s="16">
        <v>0</v>
      </c>
      <c r="AB36" s="16">
        <v>0</v>
      </c>
    </row>
    <row r="37" spans="5:28" ht="11.25" customHeight="1" x14ac:dyDescent="0.2">
      <c r="E37" s="14">
        <f t="shared" si="0"/>
        <v>17</v>
      </c>
      <c r="F37" s="15" t="s">
        <v>47</v>
      </c>
      <c r="G37" s="14" t="s">
        <v>32</v>
      </c>
      <c r="H37" s="16">
        <v>3669423.27</v>
      </c>
      <c r="I37" s="16">
        <v>1529411.69</v>
      </c>
      <c r="J37" s="16">
        <v>2140011.58</v>
      </c>
      <c r="K37" s="16">
        <v>0</v>
      </c>
      <c r="L37" s="16">
        <v>0</v>
      </c>
      <c r="M37" s="16">
        <v>0</v>
      </c>
      <c r="N37" s="16">
        <v>0</v>
      </c>
      <c r="O37" s="16">
        <v>4658488.84</v>
      </c>
      <c r="P37" s="16">
        <v>1047664.72</v>
      </c>
      <c r="Q37" s="16">
        <v>3610824.12</v>
      </c>
      <c r="R37" s="16">
        <v>0</v>
      </c>
      <c r="S37" s="16">
        <v>0</v>
      </c>
      <c r="T37" s="16">
        <v>0</v>
      </c>
      <c r="U37" s="16">
        <v>0</v>
      </c>
      <c r="V37" s="16">
        <v>2615077.9500000002</v>
      </c>
      <c r="W37" s="16">
        <v>1445221.27</v>
      </c>
      <c r="X37" s="16">
        <v>1169856.68</v>
      </c>
      <c r="Y37" s="16">
        <v>0</v>
      </c>
      <c r="Z37" s="16">
        <v>0</v>
      </c>
      <c r="AA37" s="16">
        <v>0</v>
      </c>
      <c r="AB37" s="16">
        <v>0</v>
      </c>
    </row>
    <row r="38" spans="5:28" ht="11.25" customHeight="1" x14ac:dyDescent="0.2">
      <c r="E38" s="14">
        <f t="shared" si="0"/>
        <v>18</v>
      </c>
      <c r="F38" s="15" t="s">
        <v>47</v>
      </c>
      <c r="G38" s="14" t="s">
        <v>48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-2107254.2599999998</v>
      </c>
      <c r="W38" s="16">
        <v>-22579</v>
      </c>
      <c r="X38" s="16">
        <v>-2084675.26</v>
      </c>
      <c r="Y38" s="16">
        <v>0</v>
      </c>
      <c r="Z38" s="16">
        <v>0</v>
      </c>
      <c r="AA38" s="16">
        <v>0</v>
      </c>
      <c r="AB38" s="16">
        <v>0</v>
      </c>
    </row>
    <row r="39" spans="5:28" ht="11.25" customHeight="1" x14ac:dyDescent="0.2">
      <c r="E39" s="14">
        <f t="shared" si="0"/>
        <v>19</v>
      </c>
      <c r="F39" s="15" t="s">
        <v>49</v>
      </c>
      <c r="G39" s="14" t="s">
        <v>32</v>
      </c>
      <c r="H39" s="16">
        <v>7488808.79</v>
      </c>
      <c r="I39" s="16">
        <v>5569092.5199999996</v>
      </c>
      <c r="J39" s="16">
        <v>1919716.27</v>
      </c>
      <c r="K39" s="16">
        <v>0</v>
      </c>
      <c r="L39" s="16">
        <v>0</v>
      </c>
      <c r="M39" s="16">
        <v>0</v>
      </c>
      <c r="N39" s="16">
        <v>0</v>
      </c>
      <c r="O39" s="16">
        <v>5384244.1900000004</v>
      </c>
      <c r="P39" s="16">
        <v>4407641.6900000004</v>
      </c>
      <c r="Q39" s="16">
        <v>976602.5</v>
      </c>
      <c r="R39" s="16">
        <v>0</v>
      </c>
      <c r="S39" s="16">
        <v>0</v>
      </c>
      <c r="T39" s="16">
        <v>0</v>
      </c>
      <c r="U39" s="16">
        <v>0</v>
      </c>
      <c r="V39" s="16">
        <v>657486.23</v>
      </c>
      <c r="W39" s="16">
        <v>0</v>
      </c>
      <c r="X39" s="16">
        <v>657486.23</v>
      </c>
      <c r="Y39" s="16">
        <v>0</v>
      </c>
      <c r="Z39" s="16">
        <v>0</v>
      </c>
      <c r="AA39" s="16">
        <v>0</v>
      </c>
      <c r="AB39" s="16">
        <v>0</v>
      </c>
    </row>
    <row r="40" spans="5:28" ht="11.25" customHeight="1" x14ac:dyDescent="0.2">
      <c r="E40" s="14">
        <f t="shared" si="0"/>
        <v>20</v>
      </c>
      <c r="F40" s="15" t="s">
        <v>49</v>
      </c>
      <c r="G40" s="14" t="s">
        <v>48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-7831256.0999999996</v>
      </c>
      <c r="W40" s="16">
        <v>-5242406.8499999996</v>
      </c>
      <c r="X40" s="16">
        <v>-2588849.25</v>
      </c>
      <c r="Y40" s="16">
        <v>0</v>
      </c>
      <c r="Z40" s="16">
        <v>0</v>
      </c>
      <c r="AA40" s="16">
        <v>0</v>
      </c>
      <c r="AB40" s="16">
        <v>0</v>
      </c>
    </row>
    <row r="41" spans="5:28" ht="11.25" customHeight="1" x14ac:dyDescent="0.2">
      <c r="E41" s="14">
        <f t="shared" si="0"/>
        <v>21</v>
      </c>
      <c r="F41" s="15" t="s">
        <v>50</v>
      </c>
      <c r="G41" s="14" t="s">
        <v>32</v>
      </c>
      <c r="H41" s="16">
        <v>5928569.25</v>
      </c>
      <c r="I41" s="16">
        <v>3495552.94</v>
      </c>
      <c r="J41" s="16">
        <v>2433016.31</v>
      </c>
      <c r="K41" s="16">
        <v>0</v>
      </c>
      <c r="L41" s="16">
        <v>0</v>
      </c>
      <c r="M41" s="16">
        <v>0</v>
      </c>
      <c r="N41" s="16">
        <v>0</v>
      </c>
      <c r="O41" s="16">
        <v>2431644.48</v>
      </c>
      <c r="P41" s="16">
        <v>1100905.17</v>
      </c>
      <c r="Q41" s="16">
        <v>1330739.31</v>
      </c>
      <c r="R41" s="16">
        <v>0</v>
      </c>
      <c r="S41" s="16">
        <v>0</v>
      </c>
      <c r="T41" s="16">
        <v>0</v>
      </c>
      <c r="U41" s="16">
        <v>0</v>
      </c>
      <c r="V41" s="16">
        <v>8278106.2000000002</v>
      </c>
      <c r="W41" s="16">
        <v>4722795.9000000004</v>
      </c>
      <c r="X41" s="16">
        <v>3555310.3</v>
      </c>
      <c r="Y41" s="16">
        <v>0</v>
      </c>
      <c r="Z41" s="16">
        <v>0</v>
      </c>
      <c r="AA41" s="16">
        <v>0</v>
      </c>
      <c r="AB41" s="16">
        <v>0</v>
      </c>
    </row>
    <row r="42" spans="5:28" ht="11.25" customHeight="1" x14ac:dyDescent="0.2">
      <c r="E42" s="14">
        <f t="shared" si="0"/>
        <v>22</v>
      </c>
      <c r="F42" s="15" t="s">
        <v>51</v>
      </c>
      <c r="G42" s="14"/>
      <c r="H42" s="16">
        <v>320207431.31999999</v>
      </c>
      <c r="I42" s="16">
        <v>134255057.15000001</v>
      </c>
      <c r="J42" s="16">
        <v>185952374.16999999</v>
      </c>
      <c r="K42" s="16">
        <v>0</v>
      </c>
      <c r="L42" s="16">
        <v>0</v>
      </c>
      <c r="M42" s="16">
        <v>0</v>
      </c>
      <c r="N42" s="16">
        <v>0</v>
      </c>
      <c r="O42" s="16">
        <v>277695781.77999997</v>
      </c>
      <c r="P42" s="16">
        <v>125217211.58</v>
      </c>
      <c r="Q42" s="16">
        <v>152478570.19999999</v>
      </c>
      <c r="R42" s="16">
        <v>0</v>
      </c>
      <c r="S42" s="16">
        <v>0</v>
      </c>
      <c r="T42" s="16">
        <v>0</v>
      </c>
      <c r="U42" s="16">
        <v>0</v>
      </c>
      <c r="V42" s="16">
        <v>441664918.63999999</v>
      </c>
      <c r="W42" s="16">
        <v>185596031.31999999</v>
      </c>
      <c r="X42" s="16">
        <v>256068887.31999999</v>
      </c>
      <c r="Y42" s="16">
        <v>0</v>
      </c>
      <c r="Z42" s="16">
        <v>0</v>
      </c>
      <c r="AA42" s="16">
        <v>0</v>
      </c>
      <c r="AB42" s="16">
        <v>0</v>
      </c>
    </row>
    <row r="43" spans="5:28" ht="11.25" customHeight="1" x14ac:dyDescent="0.2">
      <c r="E43" s="14">
        <f t="shared" si="0"/>
        <v>23</v>
      </c>
      <c r="F43" s="15" t="s">
        <v>52</v>
      </c>
      <c r="G43" s="14" t="s">
        <v>32</v>
      </c>
      <c r="H43" s="16">
        <v>874000000</v>
      </c>
      <c r="I43" s="16">
        <v>874000000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829000000</v>
      </c>
      <c r="P43" s="16">
        <v>829000000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60000000</v>
      </c>
      <c r="W43" s="16">
        <v>60000000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</row>
    <row r="44" spans="5:28" ht="11.25" customHeight="1" x14ac:dyDescent="0.2">
      <c r="E44" s="14">
        <f t="shared" si="0"/>
        <v>24</v>
      </c>
      <c r="F44" s="15" t="s">
        <v>53</v>
      </c>
      <c r="G44" s="14" t="s">
        <v>32</v>
      </c>
      <c r="H44" s="16">
        <v>2.4</v>
      </c>
      <c r="I44" s="16">
        <v>2.4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2.4</v>
      </c>
      <c r="P44" s="16">
        <v>2.4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</row>
    <row r="45" spans="5:28" ht="11.25" customHeight="1" x14ac:dyDescent="0.2">
      <c r="E45" s="14">
        <f t="shared" si="0"/>
        <v>25</v>
      </c>
      <c r="F45" s="15" t="s">
        <v>54</v>
      </c>
      <c r="G45" s="14" t="s">
        <v>32</v>
      </c>
      <c r="H45" s="16">
        <v>570194.68000000005</v>
      </c>
      <c r="I45" s="16">
        <v>570194.68000000005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543893.07999999996</v>
      </c>
      <c r="P45" s="16">
        <v>543893.07999999996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26301.599999999999</v>
      </c>
      <c r="W45" s="16">
        <v>26301.599999999999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</row>
    <row r="46" spans="5:28" ht="11.25" customHeight="1" x14ac:dyDescent="0.2">
      <c r="E46" s="14">
        <f t="shared" si="0"/>
        <v>26</v>
      </c>
      <c r="F46" s="15" t="s">
        <v>55</v>
      </c>
      <c r="G46" s="14"/>
      <c r="H46" s="16">
        <v>874570197.08000004</v>
      </c>
      <c r="I46" s="16">
        <v>874570197.08000004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829543895.48000002</v>
      </c>
      <c r="P46" s="16">
        <v>829543895.48000002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60026301.600000001</v>
      </c>
      <c r="W46" s="16">
        <v>60026301.600000001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</row>
    <row r="47" spans="5:28" ht="11.25" customHeight="1" x14ac:dyDescent="0.2">
      <c r="E47" s="14">
        <f t="shared" si="0"/>
        <v>27</v>
      </c>
      <c r="F47" s="15" t="s">
        <v>56</v>
      </c>
      <c r="G47" s="14"/>
      <c r="H47" s="16">
        <v>1194777628.4000001</v>
      </c>
      <c r="I47" s="16">
        <v>1008825254.23</v>
      </c>
      <c r="J47" s="16">
        <v>185952374.16999999</v>
      </c>
      <c r="K47" s="16">
        <v>0</v>
      </c>
      <c r="L47" s="16">
        <v>0</v>
      </c>
      <c r="M47" s="16">
        <v>0</v>
      </c>
      <c r="N47" s="16">
        <v>0</v>
      </c>
      <c r="O47" s="16">
        <v>1107239677.26</v>
      </c>
      <c r="P47" s="16">
        <v>954761107.05999994</v>
      </c>
      <c r="Q47" s="16">
        <v>152478570.19999999</v>
      </c>
      <c r="R47" s="16">
        <v>0</v>
      </c>
      <c r="S47" s="16">
        <v>0</v>
      </c>
      <c r="T47" s="16">
        <v>0</v>
      </c>
      <c r="U47" s="16">
        <v>0</v>
      </c>
      <c r="V47" s="16">
        <v>501691220.24000001</v>
      </c>
      <c r="W47" s="16">
        <v>245622332.91999999</v>
      </c>
      <c r="X47" s="16">
        <v>256068887.31999999</v>
      </c>
      <c r="Y47" s="16">
        <v>0</v>
      </c>
      <c r="Z47" s="16">
        <v>0</v>
      </c>
      <c r="AA47" s="16">
        <v>0</v>
      </c>
      <c r="AB47" s="16">
        <v>0</v>
      </c>
    </row>
    <row r="48" spans="5:28" ht="11.25" customHeight="1" x14ac:dyDescent="0.2">
      <c r="E48" s="14">
        <f t="shared" si="0"/>
        <v>28</v>
      </c>
      <c r="F48" s="15" t="s">
        <v>57</v>
      </c>
      <c r="G48" s="14" t="s">
        <v>32</v>
      </c>
      <c r="H48" s="16">
        <v>12371625724.030001</v>
      </c>
      <c r="I48" s="16">
        <v>930726807.79999995</v>
      </c>
      <c r="J48" s="16">
        <v>11427562286.48</v>
      </c>
      <c r="K48" s="16">
        <v>1036090</v>
      </c>
      <c r="L48" s="16">
        <v>0</v>
      </c>
      <c r="M48" s="16">
        <v>4069439.57</v>
      </c>
      <c r="N48" s="16">
        <v>8231100.1799999997</v>
      </c>
      <c r="O48" s="16">
        <v>12482547377.34</v>
      </c>
      <c r="P48" s="16">
        <v>926952163.13999999</v>
      </c>
      <c r="Q48" s="16">
        <v>11540321226.559999</v>
      </c>
      <c r="R48" s="16">
        <v>1053653.94</v>
      </c>
      <c r="S48" s="16">
        <v>0</v>
      </c>
      <c r="T48" s="16">
        <v>4458994.3099999996</v>
      </c>
      <c r="U48" s="16">
        <v>9761339.3900000006</v>
      </c>
      <c r="V48" s="16">
        <v>189772282.25999999</v>
      </c>
      <c r="W48" s="16">
        <v>17673626.5</v>
      </c>
      <c r="X48" s="16">
        <v>168956590.05000001</v>
      </c>
      <c r="Y48" s="16">
        <v>445691.88</v>
      </c>
      <c r="Z48" s="16">
        <v>0</v>
      </c>
      <c r="AA48" s="16">
        <v>1581121.95</v>
      </c>
      <c r="AB48" s="16">
        <v>1115251.8799999999</v>
      </c>
    </row>
    <row r="49" spans="5:28" ht="11.25" customHeight="1" x14ac:dyDescent="0.2">
      <c r="E49" s="14">
        <f t="shared" si="0"/>
        <v>29</v>
      </c>
      <c r="F49" s="15" t="s">
        <v>58</v>
      </c>
      <c r="G49" s="14" t="s">
        <v>32</v>
      </c>
      <c r="H49" s="16">
        <v>944734834.02999997</v>
      </c>
      <c r="I49" s="16">
        <v>944734834.02999997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944734834.02999997</v>
      </c>
      <c r="P49" s="16">
        <v>944734834.02999997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3527881.31</v>
      </c>
      <c r="W49" s="16">
        <v>3527881.31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</row>
    <row r="50" spans="5:28" ht="11.25" customHeight="1" x14ac:dyDescent="0.2">
      <c r="E50" s="14">
        <f t="shared" si="0"/>
        <v>30</v>
      </c>
      <c r="F50" s="15" t="s">
        <v>59</v>
      </c>
      <c r="G50" s="14"/>
      <c r="H50" s="16">
        <v>13316360558.059999</v>
      </c>
      <c r="I50" s="16">
        <v>1875461641.8299999</v>
      </c>
      <c r="J50" s="16">
        <v>11427562286.48</v>
      </c>
      <c r="K50" s="16">
        <v>1036090</v>
      </c>
      <c r="L50" s="16">
        <v>0</v>
      </c>
      <c r="M50" s="16">
        <v>4069439.57</v>
      </c>
      <c r="N50" s="16">
        <v>8231100.1799999997</v>
      </c>
      <c r="O50" s="16">
        <v>13427282211.370001</v>
      </c>
      <c r="P50" s="16">
        <v>1871686997.1700001</v>
      </c>
      <c r="Q50" s="16">
        <v>11540321226.559999</v>
      </c>
      <c r="R50" s="16">
        <v>1053653.94</v>
      </c>
      <c r="S50" s="16">
        <v>0</v>
      </c>
      <c r="T50" s="16">
        <v>4458994.3099999996</v>
      </c>
      <c r="U50" s="16">
        <v>9761339.3900000006</v>
      </c>
      <c r="V50" s="16">
        <v>193300163.56999999</v>
      </c>
      <c r="W50" s="16">
        <v>21201507.809999999</v>
      </c>
      <c r="X50" s="16">
        <v>168956590.05000001</v>
      </c>
      <c r="Y50" s="16">
        <v>445691.88</v>
      </c>
      <c r="Z50" s="16">
        <v>0</v>
      </c>
      <c r="AA50" s="16">
        <v>1581121.95</v>
      </c>
      <c r="AB50" s="16">
        <v>1115251.8799999999</v>
      </c>
    </row>
    <row r="51" spans="5:28" ht="11.25" customHeight="1" x14ac:dyDescent="0.2">
      <c r="E51" s="14">
        <f t="shared" si="0"/>
        <v>31</v>
      </c>
      <c r="F51" s="15" t="s">
        <v>60</v>
      </c>
      <c r="G51" s="14" t="s">
        <v>32</v>
      </c>
      <c r="H51" s="16">
        <v>175000000</v>
      </c>
      <c r="I51" s="16">
        <v>175000000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175000000</v>
      </c>
      <c r="P51" s="16">
        <v>175000000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</row>
    <row r="52" spans="5:28" ht="11.25" customHeight="1" x14ac:dyDescent="0.2">
      <c r="E52" s="14">
        <f t="shared" si="0"/>
        <v>32</v>
      </c>
      <c r="F52" s="15" t="s">
        <v>61</v>
      </c>
      <c r="G52" s="14" t="s">
        <v>32</v>
      </c>
      <c r="H52" s="16">
        <v>99417.82</v>
      </c>
      <c r="I52" s="16">
        <v>99417.82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99417.82</v>
      </c>
      <c r="P52" s="16">
        <v>99417.82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</row>
    <row r="53" spans="5:28" ht="11.25" customHeight="1" x14ac:dyDescent="0.2">
      <c r="E53" s="14">
        <f t="shared" si="0"/>
        <v>33</v>
      </c>
      <c r="F53" s="15" t="s">
        <v>62</v>
      </c>
      <c r="G53" s="14"/>
      <c r="H53" s="16">
        <v>175099417.81999999</v>
      </c>
      <c r="I53" s="16">
        <v>175099417.81999999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175099417.81999999</v>
      </c>
      <c r="P53" s="16">
        <v>175099417.81999999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</row>
    <row r="54" spans="5:28" ht="11.25" customHeight="1" x14ac:dyDescent="0.2">
      <c r="E54" s="14">
        <f t="shared" si="0"/>
        <v>34</v>
      </c>
      <c r="F54" s="15" t="s">
        <v>63</v>
      </c>
      <c r="G54" s="14"/>
      <c r="H54" s="16">
        <v>13491459975.879999</v>
      </c>
      <c r="I54" s="16">
        <v>2050561059.6500001</v>
      </c>
      <c r="J54" s="16">
        <v>11427562286.48</v>
      </c>
      <c r="K54" s="16">
        <v>1036090</v>
      </c>
      <c r="L54" s="16">
        <v>0</v>
      </c>
      <c r="M54" s="16">
        <v>4069439.57</v>
      </c>
      <c r="N54" s="16">
        <v>8231100.1799999997</v>
      </c>
      <c r="O54" s="16">
        <v>13602381629.190001</v>
      </c>
      <c r="P54" s="16">
        <v>2046786414.99</v>
      </c>
      <c r="Q54" s="16">
        <v>11540321226.559999</v>
      </c>
      <c r="R54" s="16">
        <v>1053653.94</v>
      </c>
      <c r="S54" s="16">
        <v>0</v>
      </c>
      <c r="T54" s="16">
        <v>4458994.3099999996</v>
      </c>
      <c r="U54" s="16">
        <v>9761339.3900000006</v>
      </c>
      <c r="V54" s="16">
        <v>193300163.56999999</v>
      </c>
      <c r="W54" s="16">
        <v>21201507.809999999</v>
      </c>
      <c r="X54" s="16">
        <v>168956590.05000001</v>
      </c>
      <c r="Y54" s="16">
        <v>445691.88</v>
      </c>
      <c r="Z54" s="16">
        <v>0</v>
      </c>
      <c r="AA54" s="16">
        <v>1581121.95</v>
      </c>
      <c r="AB54" s="16">
        <v>1115251.8799999999</v>
      </c>
    </row>
    <row r="55" spans="5:28" ht="11.25" customHeight="1" x14ac:dyDescent="0.2">
      <c r="E55" s="14">
        <f t="shared" si="0"/>
        <v>35</v>
      </c>
      <c r="F55" s="15" t="s">
        <v>64</v>
      </c>
      <c r="G55" s="14" t="s">
        <v>32</v>
      </c>
      <c r="H55" s="16">
        <v>329710157.22000003</v>
      </c>
      <c r="I55" s="16">
        <v>313140000</v>
      </c>
      <c r="J55" s="16">
        <v>16570157.220000001</v>
      </c>
      <c r="K55" s="16">
        <v>0</v>
      </c>
      <c r="L55" s="16">
        <v>0</v>
      </c>
      <c r="M55" s="16">
        <v>0</v>
      </c>
      <c r="N55" s="16">
        <v>0</v>
      </c>
      <c r="O55" s="16">
        <v>329710157.22000003</v>
      </c>
      <c r="P55" s="16">
        <v>313140000</v>
      </c>
      <c r="Q55" s="16">
        <v>16570157.220000001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</row>
    <row r="56" spans="5:28" ht="11.25" customHeight="1" x14ac:dyDescent="0.2">
      <c r="E56" s="14">
        <f t="shared" si="0"/>
        <v>36</v>
      </c>
      <c r="F56" s="15" t="s">
        <v>65</v>
      </c>
      <c r="G56" s="14" t="s">
        <v>32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13703631.439999999</v>
      </c>
      <c r="W56" s="16">
        <v>13703631.439999999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</row>
    <row r="57" spans="5:28" ht="11.25" customHeight="1" x14ac:dyDescent="0.2">
      <c r="E57" s="14">
        <f t="shared" si="0"/>
        <v>37</v>
      </c>
      <c r="F57" s="15" t="s">
        <v>66</v>
      </c>
      <c r="G57" s="14"/>
      <c r="H57" s="16">
        <v>329710157.22000003</v>
      </c>
      <c r="I57" s="16">
        <v>313140000</v>
      </c>
      <c r="J57" s="16">
        <v>16570157.220000001</v>
      </c>
      <c r="K57" s="16">
        <v>0</v>
      </c>
      <c r="L57" s="16">
        <v>0</v>
      </c>
      <c r="M57" s="16">
        <v>0</v>
      </c>
      <c r="N57" s="16">
        <v>0</v>
      </c>
      <c r="O57" s="16">
        <v>329710157.22000003</v>
      </c>
      <c r="P57" s="16">
        <v>313140000</v>
      </c>
      <c r="Q57" s="16">
        <v>16570157.220000001</v>
      </c>
      <c r="R57" s="16">
        <v>0</v>
      </c>
      <c r="S57" s="16">
        <v>0</v>
      </c>
      <c r="T57" s="16">
        <v>0</v>
      </c>
      <c r="U57" s="16">
        <v>0</v>
      </c>
      <c r="V57" s="16">
        <v>13703631.439999999</v>
      </c>
      <c r="W57" s="16">
        <v>13703631.439999999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</row>
    <row r="58" spans="5:28" ht="11.25" customHeight="1" x14ac:dyDescent="0.2">
      <c r="E58" s="14">
        <f t="shared" si="0"/>
        <v>38</v>
      </c>
      <c r="F58" s="15" t="s">
        <v>67</v>
      </c>
      <c r="G58" s="14" t="s">
        <v>48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-13703631.439999999</v>
      </c>
      <c r="W58" s="16">
        <v>-13703631.439999999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</row>
    <row r="59" spans="5:28" ht="11.25" customHeight="1" x14ac:dyDescent="0.2">
      <c r="E59" s="14">
        <f t="shared" si="0"/>
        <v>39</v>
      </c>
      <c r="F59" s="15" t="s">
        <v>68</v>
      </c>
      <c r="G59" s="14"/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-13703631.439999999</v>
      </c>
      <c r="W59" s="16">
        <v>-13703631.439999999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</row>
    <row r="60" spans="5:28" ht="11.25" customHeight="1" x14ac:dyDescent="0.2">
      <c r="E60" s="14">
        <f t="shared" si="0"/>
        <v>40</v>
      </c>
      <c r="F60" s="15" t="s">
        <v>69</v>
      </c>
      <c r="G60" s="14"/>
      <c r="H60" s="16">
        <v>329710157.22000003</v>
      </c>
      <c r="I60" s="16">
        <v>313140000</v>
      </c>
      <c r="J60" s="16">
        <v>16570157.220000001</v>
      </c>
      <c r="K60" s="16">
        <v>0</v>
      </c>
      <c r="L60" s="16">
        <v>0</v>
      </c>
      <c r="M60" s="16">
        <v>0</v>
      </c>
      <c r="N60" s="16">
        <v>0</v>
      </c>
      <c r="O60" s="16">
        <v>329710157.22000003</v>
      </c>
      <c r="P60" s="16">
        <v>313140000</v>
      </c>
      <c r="Q60" s="16">
        <v>16570157.220000001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</row>
    <row r="61" spans="5:28" ht="11.25" customHeight="1" x14ac:dyDescent="0.2">
      <c r="E61" s="14">
        <f t="shared" si="0"/>
        <v>41</v>
      </c>
      <c r="F61" s="15" t="s">
        <v>70</v>
      </c>
      <c r="G61" s="14"/>
      <c r="H61" s="16">
        <v>31267798686.389999</v>
      </c>
      <c r="I61" s="16">
        <v>19362930730.470001</v>
      </c>
      <c r="J61" s="16">
        <v>11891453872.309999</v>
      </c>
      <c r="K61" s="16">
        <v>1113543.8600000001</v>
      </c>
      <c r="L61" s="16">
        <v>0</v>
      </c>
      <c r="M61" s="16">
        <v>4069439.57</v>
      </c>
      <c r="N61" s="16">
        <v>8231100.1799999997</v>
      </c>
      <c r="O61" s="16">
        <v>31352726045.02</v>
      </c>
      <c r="P61" s="16">
        <v>19364700749.790001</v>
      </c>
      <c r="Q61" s="16">
        <v>11972689605.799999</v>
      </c>
      <c r="R61" s="16">
        <v>1115355.73</v>
      </c>
      <c r="S61" s="16">
        <v>0</v>
      </c>
      <c r="T61" s="16">
        <v>4458994.3099999996</v>
      </c>
      <c r="U61" s="16">
        <v>9761339.3900000006</v>
      </c>
      <c r="V61" s="16">
        <v>873841505.41999996</v>
      </c>
      <c r="W61" s="16">
        <v>427842073.80000001</v>
      </c>
      <c r="X61" s="16">
        <v>442815516.43000001</v>
      </c>
      <c r="Y61" s="16">
        <v>487541.36</v>
      </c>
      <c r="Z61" s="16">
        <v>0</v>
      </c>
      <c r="AA61" s="16">
        <v>1581121.95</v>
      </c>
      <c r="AB61" s="16">
        <v>1115251.8799999999</v>
      </c>
    </row>
    <row r="62" spans="5:28" ht="11.25" customHeight="1" x14ac:dyDescent="0.2">
      <c r="E62" s="14">
        <f t="shared" si="0"/>
        <v>42</v>
      </c>
      <c r="F62" s="15" t="s">
        <v>71</v>
      </c>
      <c r="G62" s="14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5:28" ht="11.25" customHeight="1" x14ac:dyDescent="0.2">
      <c r="E63" s="14">
        <f t="shared" si="0"/>
        <v>43</v>
      </c>
      <c r="F63" s="15" t="s">
        <v>72</v>
      </c>
      <c r="G63" s="14" t="s">
        <v>32</v>
      </c>
      <c r="H63" s="16">
        <v>261.52999999999997</v>
      </c>
      <c r="I63" s="16">
        <v>261.52999999999997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261.52999999999997</v>
      </c>
      <c r="P63" s="16">
        <v>261.52999999999997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93000</v>
      </c>
      <c r="W63" s="16">
        <v>93000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</row>
    <row r="64" spans="5:28" ht="11.25" customHeight="1" x14ac:dyDescent="0.2">
      <c r="E64" s="14">
        <f t="shared" si="0"/>
        <v>44</v>
      </c>
      <c r="F64" s="15" t="s">
        <v>73</v>
      </c>
      <c r="G64" s="14" t="s">
        <v>32</v>
      </c>
      <c r="H64" s="16">
        <v>54309521.009999998</v>
      </c>
      <c r="I64" s="16">
        <v>54239518.310000002</v>
      </c>
      <c r="J64" s="16">
        <v>70002.7</v>
      </c>
      <c r="K64" s="16">
        <v>0</v>
      </c>
      <c r="L64" s="16">
        <v>0</v>
      </c>
      <c r="M64" s="16">
        <v>0</v>
      </c>
      <c r="N64" s="16">
        <v>0</v>
      </c>
      <c r="O64" s="16">
        <v>35209152.880000003</v>
      </c>
      <c r="P64" s="16">
        <v>33095930.75</v>
      </c>
      <c r="Q64" s="16">
        <v>2113222.13</v>
      </c>
      <c r="R64" s="16">
        <v>0</v>
      </c>
      <c r="S64" s="16">
        <v>0</v>
      </c>
      <c r="T64" s="16">
        <v>0</v>
      </c>
      <c r="U64" s="16">
        <v>0</v>
      </c>
      <c r="V64" s="16">
        <v>698058817.89999998</v>
      </c>
      <c r="W64" s="16">
        <v>694606443.38</v>
      </c>
      <c r="X64" s="16">
        <v>3452374.52</v>
      </c>
      <c r="Y64" s="16">
        <v>0</v>
      </c>
      <c r="Z64" s="16">
        <v>0</v>
      </c>
      <c r="AA64" s="16">
        <v>0</v>
      </c>
      <c r="AB64" s="16">
        <v>0</v>
      </c>
    </row>
    <row r="65" spans="5:28" ht="11.25" customHeight="1" x14ac:dyDescent="0.2">
      <c r="E65" s="14">
        <f t="shared" si="0"/>
        <v>45</v>
      </c>
      <c r="F65" s="15" t="s">
        <v>74</v>
      </c>
      <c r="G65" s="14" t="s">
        <v>32</v>
      </c>
      <c r="H65" s="16">
        <v>102933.03</v>
      </c>
      <c r="I65" s="16">
        <v>102933.03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106878.3</v>
      </c>
      <c r="P65" s="16">
        <v>106878.3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5861.11</v>
      </c>
      <c r="W65" s="16">
        <v>5861.11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</row>
    <row r="66" spans="5:28" ht="11.25" customHeight="1" x14ac:dyDescent="0.2">
      <c r="E66" s="14">
        <f t="shared" si="0"/>
        <v>46</v>
      </c>
      <c r="F66" s="15" t="s">
        <v>74</v>
      </c>
      <c r="G66" s="14" t="s">
        <v>48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-1747566.76</v>
      </c>
      <c r="W66" s="16">
        <v>-1747566.76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</row>
    <row r="67" spans="5:28" ht="11.25" customHeight="1" x14ac:dyDescent="0.2">
      <c r="E67" s="14">
        <f t="shared" si="0"/>
        <v>47</v>
      </c>
      <c r="F67" s="15" t="s">
        <v>75</v>
      </c>
      <c r="G67" s="14" t="s">
        <v>32</v>
      </c>
      <c r="H67" s="16">
        <v>10346486.060000001</v>
      </c>
      <c r="I67" s="16">
        <v>10310598.91</v>
      </c>
      <c r="J67" s="16">
        <v>35887.15</v>
      </c>
      <c r="K67" s="16">
        <v>0</v>
      </c>
      <c r="L67" s="16">
        <v>0</v>
      </c>
      <c r="M67" s="16">
        <v>0</v>
      </c>
      <c r="N67" s="16">
        <v>0</v>
      </c>
      <c r="O67" s="16">
        <v>10976318.66</v>
      </c>
      <c r="P67" s="16">
        <v>10924366.98</v>
      </c>
      <c r="Q67" s="16">
        <v>51951.68</v>
      </c>
      <c r="R67" s="16">
        <v>0</v>
      </c>
      <c r="S67" s="16">
        <v>0</v>
      </c>
      <c r="T67" s="16">
        <v>0</v>
      </c>
      <c r="U67" s="16">
        <v>0</v>
      </c>
      <c r="V67" s="16">
        <v>18317188.780000001</v>
      </c>
      <c r="W67" s="16">
        <v>18281301.629999999</v>
      </c>
      <c r="X67" s="16">
        <v>35887.15</v>
      </c>
      <c r="Y67" s="16">
        <v>0</v>
      </c>
      <c r="Z67" s="16">
        <v>0</v>
      </c>
      <c r="AA67" s="16">
        <v>0</v>
      </c>
      <c r="AB67" s="16">
        <v>0</v>
      </c>
    </row>
    <row r="68" spans="5:28" ht="11.25" customHeight="1" x14ac:dyDescent="0.2">
      <c r="E68" s="14">
        <f t="shared" si="0"/>
        <v>48</v>
      </c>
      <c r="F68" s="15" t="s">
        <v>76</v>
      </c>
      <c r="G68" s="14" t="s">
        <v>48</v>
      </c>
      <c r="H68" s="16">
        <v>686228.32</v>
      </c>
      <c r="I68" s="16">
        <v>674964.66</v>
      </c>
      <c r="J68" s="16">
        <v>11263.66</v>
      </c>
      <c r="K68" s="16">
        <v>0</v>
      </c>
      <c r="L68" s="16">
        <v>0</v>
      </c>
      <c r="M68" s="16">
        <v>0</v>
      </c>
      <c r="N68" s="16">
        <v>0</v>
      </c>
      <c r="O68" s="16">
        <v>3153540.13</v>
      </c>
      <c r="P68" s="16">
        <v>3152205.27</v>
      </c>
      <c r="Q68" s="16">
        <v>1334.86</v>
      </c>
      <c r="R68" s="16">
        <v>0</v>
      </c>
      <c r="S68" s="16">
        <v>0</v>
      </c>
      <c r="T68" s="16">
        <v>0</v>
      </c>
      <c r="U68" s="16">
        <v>0</v>
      </c>
      <c r="V68" s="16">
        <v>-35198991.520000003</v>
      </c>
      <c r="W68" s="16">
        <v>-35175660.32</v>
      </c>
      <c r="X68" s="16">
        <v>-23331.200000000001</v>
      </c>
      <c r="Y68" s="16">
        <v>0</v>
      </c>
      <c r="Z68" s="16">
        <v>0</v>
      </c>
      <c r="AA68" s="16">
        <v>0</v>
      </c>
      <c r="AB68" s="16">
        <v>0</v>
      </c>
    </row>
    <row r="69" spans="5:28" ht="11.25" customHeight="1" x14ac:dyDescent="0.2">
      <c r="E69" s="14">
        <f t="shared" si="0"/>
        <v>49</v>
      </c>
      <c r="F69" s="15" t="s">
        <v>77</v>
      </c>
      <c r="G69" s="14"/>
      <c r="H69" s="16">
        <v>65445429.950000003</v>
      </c>
      <c r="I69" s="16">
        <v>65328276.439999998</v>
      </c>
      <c r="J69" s="16">
        <v>117153.51</v>
      </c>
      <c r="K69" s="16">
        <v>0</v>
      </c>
      <c r="L69" s="16">
        <v>0</v>
      </c>
      <c r="M69" s="16">
        <v>0</v>
      </c>
      <c r="N69" s="16">
        <v>0</v>
      </c>
      <c r="O69" s="16">
        <v>49446151.5</v>
      </c>
      <c r="P69" s="16">
        <v>47279642.829999998</v>
      </c>
      <c r="Q69" s="16">
        <v>2166508.67</v>
      </c>
      <c r="R69" s="16">
        <v>0</v>
      </c>
      <c r="S69" s="16">
        <v>0</v>
      </c>
      <c r="T69" s="16">
        <v>0</v>
      </c>
      <c r="U69" s="16">
        <v>0</v>
      </c>
      <c r="V69" s="16">
        <v>679528309.50999999</v>
      </c>
      <c r="W69" s="16">
        <v>676063379.03999996</v>
      </c>
      <c r="X69" s="16">
        <v>3464930.47</v>
      </c>
      <c r="Y69" s="16">
        <v>0</v>
      </c>
      <c r="Z69" s="16">
        <v>0</v>
      </c>
      <c r="AA69" s="16">
        <v>0</v>
      </c>
      <c r="AB69" s="16">
        <v>0</v>
      </c>
    </row>
    <row r="70" spans="5:28" ht="11.25" customHeight="1" x14ac:dyDescent="0.2">
      <c r="E70" s="14">
        <f t="shared" si="0"/>
        <v>50</v>
      </c>
      <c r="F70" s="15" t="s">
        <v>78</v>
      </c>
      <c r="G70" s="14"/>
      <c r="H70" s="16">
        <v>65445429.950000003</v>
      </c>
      <c r="I70" s="16">
        <v>65328276.439999998</v>
      </c>
      <c r="J70" s="16">
        <v>117153.51</v>
      </c>
      <c r="K70" s="16">
        <v>0</v>
      </c>
      <c r="L70" s="16">
        <v>0</v>
      </c>
      <c r="M70" s="16">
        <v>0</v>
      </c>
      <c r="N70" s="16">
        <v>0</v>
      </c>
      <c r="O70" s="16">
        <v>49446151.5</v>
      </c>
      <c r="P70" s="16">
        <v>47279642.829999998</v>
      </c>
      <c r="Q70" s="16">
        <v>2166508.67</v>
      </c>
      <c r="R70" s="16">
        <v>0</v>
      </c>
      <c r="S70" s="16">
        <v>0</v>
      </c>
      <c r="T70" s="16">
        <v>0</v>
      </c>
      <c r="U70" s="16">
        <v>0</v>
      </c>
      <c r="V70" s="16">
        <v>679528309.50999999</v>
      </c>
      <c r="W70" s="16">
        <v>676063379.03999996</v>
      </c>
      <c r="X70" s="16">
        <v>3464930.47</v>
      </c>
      <c r="Y70" s="16">
        <v>0</v>
      </c>
      <c r="Z70" s="16">
        <v>0</v>
      </c>
      <c r="AA70" s="16">
        <v>0</v>
      </c>
      <c r="AB70" s="16">
        <v>0</v>
      </c>
    </row>
    <row r="71" spans="5:28" ht="11.25" customHeight="1" x14ac:dyDescent="0.2">
      <c r="E71" s="14">
        <f t="shared" si="0"/>
        <v>51</v>
      </c>
      <c r="F71" s="15" t="s">
        <v>79</v>
      </c>
      <c r="G71" s="14" t="s">
        <v>32</v>
      </c>
      <c r="H71" s="16">
        <v>21870119.629999999</v>
      </c>
      <c r="I71" s="16">
        <v>21870119.629999999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15707093.52</v>
      </c>
      <c r="P71" s="16">
        <v>15707093.52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322620802.82999998</v>
      </c>
      <c r="W71" s="16">
        <v>322620802.82999998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</row>
    <row r="72" spans="5:28" ht="11.25" customHeight="1" x14ac:dyDescent="0.2">
      <c r="E72" s="14">
        <f t="shared" si="0"/>
        <v>52</v>
      </c>
      <c r="F72" s="15" t="s">
        <v>80</v>
      </c>
      <c r="G72" s="14" t="s">
        <v>32</v>
      </c>
      <c r="H72" s="16">
        <v>567105.74</v>
      </c>
      <c r="I72" s="16">
        <v>567105.74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968660.88</v>
      </c>
      <c r="P72" s="16">
        <v>968660.88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754479.62</v>
      </c>
      <c r="W72" s="16">
        <v>754479.62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</row>
    <row r="73" spans="5:28" ht="11.25" customHeight="1" x14ac:dyDescent="0.2">
      <c r="E73" s="14">
        <f t="shared" si="0"/>
        <v>53</v>
      </c>
      <c r="F73" s="15" t="s">
        <v>80</v>
      </c>
      <c r="G73" s="14" t="s">
        <v>48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-3242494.67</v>
      </c>
      <c r="W73" s="16">
        <v>-3242494.67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</row>
    <row r="74" spans="5:28" ht="11.25" customHeight="1" x14ac:dyDescent="0.2">
      <c r="E74" s="14">
        <f t="shared" si="0"/>
        <v>54</v>
      </c>
      <c r="F74" s="15" t="s">
        <v>81</v>
      </c>
      <c r="G74" s="14" t="s">
        <v>32</v>
      </c>
      <c r="H74" s="16">
        <v>7707226.7800000003</v>
      </c>
      <c r="I74" s="16">
        <v>7707226.7800000003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7159918.7300000004</v>
      </c>
      <c r="P74" s="16">
        <v>7159918.7300000004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10899794.98</v>
      </c>
      <c r="W74" s="16">
        <v>10899794.98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</row>
    <row r="75" spans="5:28" ht="11.25" customHeight="1" x14ac:dyDescent="0.2">
      <c r="E75" s="14">
        <f t="shared" si="0"/>
        <v>55</v>
      </c>
      <c r="F75" s="15" t="s">
        <v>82</v>
      </c>
      <c r="G75" s="14" t="s">
        <v>48</v>
      </c>
      <c r="H75" s="16">
        <v>644206.78</v>
      </c>
      <c r="I75" s="16">
        <v>644206.78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1732665.42</v>
      </c>
      <c r="P75" s="16">
        <v>1732665.42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-18631126.559999999</v>
      </c>
      <c r="W75" s="16">
        <v>-18631126.559999999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</row>
    <row r="76" spans="5:28" ht="11.25" customHeight="1" x14ac:dyDescent="0.2">
      <c r="E76" s="14">
        <f t="shared" si="0"/>
        <v>56</v>
      </c>
      <c r="F76" s="15" t="s">
        <v>83</v>
      </c>
      <c r="G76" s="14"/>
      <c r="H76" s="16">
        <v>30788658.93</v>
      </c>
      <c r="I76" s="16">
        <v>30788658.93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25568338.550000001</v>
      </c>
      <c r="P76" s="16">
        <v>25568338.550000001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312401456.19999999</v>
      </c>
      <c r="W76" s="16">
        <v>312401456.19999999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</row>
    <row r="77" spans="5:28" ht="11.25" customHeight="1" x14ac:dyDescent="0.2">
      <c r="E77" s="14">
        <f t="shared" si="0"/>
        <v>57</v>
      </c>
      <c r="F77" s="15" t="s">
        <v>84</v>
      </c>
      <c r="G77" s="14" t="s">
        <v>32</v>
      </c>
      <c r="H77" s="16">
        <v>23864808.09</v>
      </c>
      <c r="I77" s="16">
        <v>23864808.09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12293323.029999999</v>
      </c>
      <c r="P77" s="16">
        <v>12293323.029999999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358782808.76999998</v>
      </c>
      <c r="W77" s="16">
        <v>358782808.76999998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</row>
    <row r="78" spans="5:28" ht="11.25" customHeight="1" x14ac:dyDescent="0.2">
      <c r="E78" s="14">
        <f t="shared" si="0"/>
        <v>58</v>
      </c>
      <c r="F78" s="15" t="s">
        <v>85</v>
      </c>
      <c r="G78" s="14" t="s">
        <v>32</v>
      </c>
      <c r="H78" s="16">
        <v>2023981.9</v>
      </c>
      <c r="I78" s="16">
        <v>2023981.9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1017496.5</v>
      </c>
      <c r="P78" s="16">
        <v>1017496.5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24644536.68</v>
      </c>
      <c r="W78" s="16">
        <v>24644536.68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</row>
    <row r="79" spans="5:28" ht="11.25" customHeight="1" x14ac:dyDescent="0.2">
      <c r="E79" s="14">
        <f t="shared" si="0"/>
        <v>59</v>
      </c>
      <c r="F79" s="15" t="s">
        <v>85</v>
      </c>
      <c r="G79" s="14" t="s">
        <v>48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-544611.54</v>
      </c>
      <c r="W79" s="16">
        <v>-544611.54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</row>
    <row r="80" spans="5:28" ht="11.25" customHeight="1" x14ac:dyDescent="0.2">
      <c r="E80" s="14">
        <f t="shared" si="0"/>
        <v>60</v>
      </c>
      <c r="F80" s="15" t="s">
        <v>86</v>
      </c>
      <c r="G80" s="14" t="s">
        <v>32</v>
      </c>
      <c r="H80" s="16">
        <v>3459004.45</v>
      </c>
      <c r="I80" s="16">
        <v>3459004.45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3573682.4</v>
      </c>
      <c r="P80" s="16">
        <v>3573682.4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3403725.82</v>
      </c>
      <c r="W80" s="16">
        <v>3403725.82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</row>
    <row r="81" spans="5:28" ht="11.25" customHeight="1" x14ac:dyDescent="0.2">
      <c r="E81" s="14">
        <f t="shared" si="0"/>
        <v>61</v>
      </c>
      <c r="F81" s="15" t="s">
        <v>87</v>
      </c>
      <c r="G81" s="14" t="s">
        <v>48</v>
      </c>
      <c r="H81" s="16">
        <v>20322.36</v>
      </c>
      <c r="I81" s="16">
        <v>20322.36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97410.32</v>
      </c>
      <c r="P81" s="16">
        <v>97410.32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-586917.85</v>
      </c>
      <c r="W81" s="16">
        <v>-586917.85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</row>
    <row r="82" spans="5:28" ht="11.25" customHeight="1" x14ac:dyDescent="0.2">
      <c r="E82" s="14">
        <f t="shared" si="0"/>
        <v>62</v>
      </c>
      <c r="F82" s="15" t="s">
        <v>88</v>
      </c>
      <c r="G82" s="14"/>
      <c r="H82" s="16">
        <v>29368116.800000001</v>
      </c>
      <c r="I82" s="16">
        <v>29368116.800000001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16981912.25</v>
      </c>
      <c r="P82" s="16">
        <v>16981912.25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385699541.88</v>
      </c>
      <c r="W82" s="16">
        <v>385699541.88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</row>
    <row r="83" spans="5:28" ht="11.25" customHeight="1" x14ac:dyDescent="0.2">
      <c r="E83" s="14">
        <f t="shared" si="0"/>
        <v>63</v>
      </c>
      <c r="F83" s="15" t="s">
        <v>89</v>
      </c>
      <c r="G83" s="14"/>
      <c r="H83" s="16">
        <v>60156775.729999997</v>
      </c>
      <c r="I83" s="16">
        <v>60156775.729999997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42550250.799999997</v>
      </c>
      <c r="P83" s="16">
        <v>42550250.799999997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698100998.08000004</v>
      </c>
      <c r="W83" s="16">
        <v>698100998.08000004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</row>
    <row r="84" spans="5:28" ht="11.25" customHeight="1" x14ac:dyDescent="0.2">
      <c r="E84" s="14">
        <f t="shared" si="0"/>
        <v>64</v>
      </c>
      <c r="F84" s="15" t="s">
        <v>90</v>
      </c>
      <c r="G84" s="14" t="s">
        <v>32</v>
      </c>
      <c r="H84" s="16">
        <v>6058594941.5200005</v>
      </c>
      <c r="I84" s="16">
        <v>5483851524.0799999</v>
      </c>
      <c r="J84" s="16">
        <v>522690202.05000001</v>
      </c>
      <c r="K84" s="16">
        <v>7876141.2000000002</v>
      </c>
      <c r="L84" s="16">
        <v>5545826.1200000001</v>
      </c>
      <c r="M84" s="16">
        <v>38631248.07</v>
      </c>
      <c r="N84" s="16">
        <v>0</v>
      </c>
      <c r="O84" s="16">
        <v>5800407443.3599997</v>
      </c>
      <c r="P84" s="16">
        <v>5223936471.8100004</v>
      </c>
      <c r="Q84" s="16">
        <v>527580341.06</v>
      </c>
      <c r="R84" s="16">
        <v>8030928.7300000004</v>
      </c>
      <c r="S84" s="16">
        <v>5632074.2300000004</v>
      </c>
      <c r="T84" s="16">
        <v>35227627.530000001</v>
      </c>
      <c r="U84" s="16">
        <v>0</v>
      </c>
      <c r="V84" s="16">
        <v>103268071.36</v>
      </c>
      <c r="W84" s="16">
        <v>103268071.36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</row>
    <row r="85" spans="5:28" ht="11.25" customHeight="1" x14ac:dyDescent="0.2">
      <c r="E85" s="14">
        <f t="shared" ref="E85:E148" si="1">ROW($E85)-20</f>
        <v>65</v>
      </c>
      <c r="F85" s="15" t="s">
        <v>91</v>
      </c>
      <c r="G85" s="14" t="s">
        <v>32</v>
      </c>
      <c r="H85" s="16">
        <v>1274858.3500000001</v>
      </c>
      <c r="I85" s="16">
        <v>1274858.3500000001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1367804.48</v>
      </c>
      <c r="P85" s="16">
        <v>1367804.48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1139240.33</v>
      </c>
      <c r="W85" s="16">
        <v>1139240.33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</row>
    <row r="86" spans="5:28" ht="11.25" customHeight="1" x14ac:dyDescent="0.2">
      <c r="E86" s="14">
        <f t="shared" si="1"/>
        <v>66</v>
      </c>
      <c r="F86" s="15" t="s">
        <v>92</v>
      </c>
      <c r="G86" s="14" t="s">
        <v>48</v>
      </c>
      <c r="H86" s="16">
        <v>354902.3</v>
      </c>
      <c r="I86" s="16">
        <v>354902.3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2230352.63</v>
      </c>
      <c r="P86" s="16">
        <v>2230352.63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-3221842.3</v>
      </c>
      <c r="W86" s="16">
        <v>-3221842.3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</row>
    <row r="87" spans="5:28" ht="11.25" customHeight="1" x14ac:dyDescent="0.2">
      <c r="E87" s="14">
        <f t="shared" si="1"/>
        <v>67</v>
      </c>
      <c r="F87" s="15" t="s">
        <v>93</v>
      </c>
      <c r="G87" s="14"/>
      <c r="H87" s="16">
        <v>6060224702.1700001</v>
      </c>
      <c r="I87" s="16">
        <v>5485481284.7299995</v>
      </c>
      <c r="J87" s="16">
        <v>522690202.05000001</v>
      </c>
      <c r="K87" s="16">
        <v>7876141.2000000002</v>
      </c>
      <c r="L87" s="16">
        <v>5545826.1200000001</v>
      </c>
      <c r="M87" s="16">
        <v>38631248.07</v>
      </c>
      <c r="N87" s="16">
        <v>0</v>
      </c>
      <c r="O87" s="16">
        <v>5804005600.4700003</v>
      </c>
      <c r="P87" s="16">
        <v>5227534628.9200001</v>
      </c>
      <c r="Q87" s="16">
        <v>527580341.06</v>
      </c>
      <c r="R87" s="16">
        <v>8030928.7300000004</v>
      </c>
      <c r="S87" s="16">
        <v>5632074.2300000004</v>
      </c>
      <c r="T87" s="16">
        <v>35227627.530000001</v>
      </c>
      <c r="U87" s="16">
        <v>0</v>
      </c>
      <c r="V87" s="16">
        <v>101185469.39</v>
      </c>
      <c r="W87" s="16">
        <v>101185469.39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</row>
    <row r="88" spans="5:28" ht="11.25" customHeight="1" x14ac:dyDescent="0.2">
      <c r="E88" s="14">
        <f t="shared" si="1"/>
        <v>68</v>
      </c>
      <c r="F88" s="15" t="s">
        <v>94</v>
      </c>
      <c r="G88" s="14" t="s">
        <v>32</v>
      </c>
      <c r="H88" s="16">
        <v>730513102.98000002</v>
      </c>
      <c r="I88" s="16">
        <v>660210517.70000005</v>
      </c>
      <c r="J88" s="16">
        <v>65334905.799999997</v>
      </c>
      <c r="K88" s="16">
        <v>0</v>
      </c>
      <c r="L88" s="16">
        <v>1312107.17</v>
      </c>
      <c r="M88" s="16">
        <v>3655572.31</v>
      </c>
      <c r="N88" s="16">
        <v>0</v>
      </c>
      <c r="O88" s="16">
        <v>764268043.49000001</v>
      </c>
      <c r="P88" s="16">
        <v>657937244.58000004</v>
      </c>
      <c r="Q88" s="16">
        <v>99763827.989999995</v>
      </c>
      <c r="R88" s="16">
        <v>0</v>
      </c>
      <c r="S88" s="16">
        <v>3681352.54</v>
      </c>
      <c r="T88" s="16">
        <v>2885618.38</v>
      </c>
      <c r="U88" s="16">
        <v>0</v>
      </c>
      <c r="V88" s="16">
        <v>142027494.34999999</v>
      </c>
      <c r="W88" s="16">
        <v>142027494.34999999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</row>
    <row r="89" spans="5:28" ht="11.25" customHeight="1" x14ac:dyDescent="0.2">
      <c r="E89" s="14">
        <f t="shared" si="1"/>
        <v>69</v>
      </c>
      <c r="F89" s="15" t="s">
        <v>95</v>
      </c>
      <c r="G89" s="14" t="s">
        <v>32</v>
      </c>
      <c r="H89" s="16">
        <v>6357526.3799999999</v>
      </c>
      <c r="I89" s="16">
        <v>6357526.3799999999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6498308.5700000003</v>
      </c>
      <c r="P89" s="16">
        <v>6498308.5700000003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4042063.87</v>
      </c>
      <c r="W89" s="16">
        <v>4042063.87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</row>
    <row r="90" spans="5:28" ht="11.25" customHeight="1" x14ac:dyDescent="0.2">
      <c r="E90" s="14">
        <f t="shared" si="1"/>
        <v>70</v>
      </c>
      <c r="F90" s="15" t="s">
        <v>96</v>
      </c>
      <c r="G90" s="14" t="s">
        <v>48</v>
      </c>
      <c r="H90" s="16">
        <v>527575.76</v>
      </c>
      <c r="I90" s="16">
        <v>527575.76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2606404.27</v>
      </c>
      <c r="P90" s="16">
        <v>2606404.27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-29200744.420000002</v>
      </c>
      <c r="W90" s="16">
        <v>-29200744.420000002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</row>
    <row r="91" spans="5:28" ht="11.25" customHeight="1" x14ac:dyDescent="0.2">
      <c r="E91" s="14">
        <f t="shared" si="1"/>
        <v>71</v>
      </c>
      <c r="F91" s="15" t="s">
        <v>97</v>
      </c>
      <c r="G91" s="14"/>
      <c r="H91" s="16">
        <v>737398205.12</v>
      </c>
      <c r="I91" s="16">
        <v>667095619.84000003</v>
      </c>
      <c r="J91" s="16">
        <v>65334905.799999997</v>
      </c>
      <c r="K91" s="16">
        <v>0</v>
      </c>
      <c r="L91" s="16">
        <v>1312107.17</v>
      </c>
      <c r="M91" s="16">
        <v>3655572.31</v>
      </c>
      <c r="N91" s="16">
        <v>0</v>
      </c>
      <c r="O91" s="16">
        <v>773372756.33000004</v>
      </c>
      <c r="P91" s="16">
        <v>667041957.41999996</v>
      </c>
      <c r="Q91" s="16">
        <v>99763827.989999995</v>
      </c>
      <c r="R91" s="16">
        <v>0</v>
      </c>
      <c r="S91" s="16">
        <v>3681352.54</v>
      </c>
      <c r="T91" s="16">
        <v>2885618.38</v>
      </c>
      <c r="U91" s="16">
        <v>0</v>
      </c>
      <c r="V91" s="16">
        <v>116868813.8</v>
      </c>
      <c r="W91" s="16">
        <v>116868813.8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</row>
    <row r="92" spans="5:28" ht="11.25" customHeight="1" x14ac:dyDescent="0.2">
      <c r="E92" s="14">
        <f t="shared" si="1"/>
        <v>72</v>
      </c>
      <c r="F92" s="15" t="s">
        <v>98</v>
      </c>
      <c r="G92" s="14" t="s">
        <v>32</v>
      </c>
      <c r="H92" s="16">
        <v>1070055931.38</v>
      </c>
      <c r="I92" s="16">
        <v>1069109853.67</v>
      </c>
      <c r="J92" s="16">
        <v>946077.71</v>
      </c>
      <c r="K92" s="16">
        <v>0</v>
      </c>
      <c r="L92" s="16">
        <v>0</v>
      </c>
      <c r="M92" s="16">
        <v>0</v>
      </c>
      <c r="N92" s="16">
        <v>0</v>
      </c>
      <c r="O92" s="16">
        <v>1051279864.17</v>
      </c>
      <c r="P92" s="16">
        <v>1048712061.6799999</v>
      </c>
      <c r="Q92" s="16">
        <v>2567802.4900000002</v>
      </c>
      <c r="R92" s="16">
        <v>0</v>
      </c>
      <c r="S92" s="16">
        <v>0</v>
      </c>
      <c r="T92" s="16">
        <v>0</v>
      </c>
      <c r="U92" s="16">
        <v>0</v>
      </c>
      <c r="V92" s="16">
        <v>1390976.58</v>
      </c>
      <c r="W92" s="16">
        <v>1390976.58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</row>
    <row r="93" spans="5:28" ht="11.25" customHeight="1" x14ac:dyDescent="0.2">
      <c r="E93" s="14">
        <f t="shared" si="1"/>
        <v>73</v>
      </c>
      <c r="F93" s="15" t="s">
        <v>99</v>
      </c>
      <c r="G93" s="14" t="s">
        <v>32</v>
      </c>
      <c r="H93" s="16">
        <v>13309.66</v>
      </c>
      <c r="I93" s="16">
        <v>13309.66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15818.53</v>
      </c>
      <c r="P93" s="16">
        <v>15818.53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13309.66</v>
      </c>
      <c r="W93" s="16">
        <v>13309.66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</row>
    <row r="94" spans="5:28" ht="11.25" customHeight="1" x14ac:dyDescent="0.2">
      <c r="E94" s="14">
        <f t="shared" si="1"/>
        <v>74</v>
      </c>
      <c r="F94" s="15" t="s">
        <v>100</v>
      </c>
      <c r="G94" s="14" t="s">
        <v>48</v>
      </c>
      <c r="H94" s="16">
        <v>52.73</v>
      </c>
      <c r="I94" s="16">
        <v>52.73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28381.75</v>
      </c>
      <c r="P94" s="16">
        <v>28381.75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-28395.3</v>
      </c>
      <c r="W94" s="16">
        <v>-28395.3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</row>
    <row r="95" spans="5:28" ht="11.25" customHeight="1" x14ac:dyDescent="0.2">
      <c r="E95" s="14">
        <f t="shared" si="1"/>
        <v>75</v>
      </c>
      <c r="F95" s="15" t="s">
        <v>101</v>
      </c>
      <c r="G95" s="14"/>
      <c r="H95" s="16">
        <v>1070069293.77</v>
      </c>
      <c r="I95" s="16">
        <v>1069123216.0599999</v>
      </c>
      <c r="J95" s="16">
        <v>946077.71</v>
      </c>
      <c r="K95" s="16">
        <v>0</v>
      </c>
      <c r="L95" s="16">
        <v>0</v>
      </c>
      <c r="M95" s="16">
        <v>0</v>
      </c>
      <c r="N95" s="16">
        <v>0</v>
      </c>
      <c r="O95" s="16">
        <v>1051324064.45</v>
      </c>
      <c r="P95" s="16">
        <v>1048756261.96</v>
      </c>
      <c r="Q95" s="16">
        <v>2567802.4900000002</v>
      </c>
      <c r="R95" s="16">
        <v>0</v>
      </c>
      <c r="S95" s="16">
        <v>0</v>
      </c>
      <c r="T95" s="16">
        <v>0</v>
      </c>
      <c r="U95" s="16">
        <v>0</v>
      </c>
      <c r="V95" s="16">
        <v>1375890.94</v>
      </c>
      <c r="W95" s="16">
        <v>1375890.94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</row>
    <row r="96" spans="5:28" ht="11.25" customHeight="1" x14ac:dyDescent="0.2">
      <c r="E96" s="14">
        <f t="shared" si="1"/>
        <v>76</v>
      </c>
      <c r="F96" s="15" t="s">
        <v>102</v>
      </c>
      <c r="G96" s="14"/>
      <c r="H96" s="16">
        <v>7867692201.0600004</v>
      </c>
      <c r="I96" s="16">
        <v>7221700120.6300001</v>
      </c>
      <c r="J96" s="16">
        <v>588971185.55999994</v>
      </c>
      <c r="K96" s="16">
        <v>7876141.2000000002</v>
      </c>
      <c r="L96" s="16">
        <v>6857933.29</v>
      </c>
      <c r="M96" s="16">
        <v>42286820.380000003</v>
      </c>
      <c r="N96" s="16">
        <v>0</v>
      </c>
      <c r="O96" s="16">
        <v>7628702421.25</v>
      </c>
      <c r="P96" s="16">
        <v>6943332848.3000002</v>
      </c>
      <c r="Q96" s="16">
        <v>629911971.53999996</v>
      </c>
      <c r="R96" s="16">
        <v>8030928.7300000004</v>
      </c>
      <c r="S96" s="16">
        <v>9313426.7699999996</v>
      </c>
      <c r="T96" s="16">
        <v>38113245.909999996</v>
      </c>
      <c r="U96" s="16">
        <v>0</v>
      </c>
      <c r="V96" s="16">
        <v>219430174.13</v>
      </c>
      <c r="W96" s="16">
        <v>219430174.13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</row>
    <row r="97" spans="5:28" ht="11.25" customHeight="1" x14ac:dyDescent="0.2">
      <c r="E97" s="14">
        <f t="shared" si="1"/>
        <v>77</v>
      </c>
      <c r="F97" s="15" t="s">
        <v>103</v>
      </c>
      <c r="G97" s="14" t="s">
        <v>32</v>
      </c>
      <c r="H97" s="16">
        <v>12693581.49</v>
      </c>
      <c r="I97" s="16">
        <v>0</v>
      </c>
      <c r="J97" s="16">
        <v>12693581.49</v>
      </c>
      <c r="K97" s="16">
        <v>0</v>
      </c>
      <c r="L97" s="16">
        <v>0</v>
      </c>
      <c r="M97" s="16">
        <v>0</v>
      </c>
      <c r="N97" s="16">
        <v>0</v>
      </c>
      <c r="O97" s="16">
        <v>13908181.189999999</v>
      </c>
      <c r="P97" s="16">
        <v>0</v>
      </c>
      <c r="Q97" s="16">
        <v>13908181.189999999</v>
      </c>
      <c r="R97" s="16">
        <v>0</v>
      </c>
      <c r="S97" s="16">
        <v>0</v>
      </c>
      <c r="T97" s="16">
        <v>0</v>
      </c>
      <c r="U97" s="16">
        <v>0</v>
      </c>
      <c r="V97" s="16">
        <v>5905811.6200000001</v>
      </c>
      <c r="W97" s="16">
        <v>0</v>
      </c>
      <c r="X97" s="16">
        <v>5905811.6200000001</v>
      </c>
      <c r="Y97" s="16">
        <v>0</v>
      </c>
      <c r="Z97" s="16">
        <v>0</v>
      </c>
      <c r="AA97" s="16">
        <v>0</v>
      </c>
      <c r="AB97" s="16">
        <v>0</v>
      </c>
    </row>
    <row r="98" spans="5:28" ht="11.25" customHeight="1" x14ac:dyDescent="0.2">
      <c r="E98" s="14">
        <f t="shared" si="1"/>
        <v>78</v>
      </c>
      <c r="F98" s="15" t="s">
        <v>104</v>
      </c>
      <c r="G98" s="14"/>
      <c r="H98" s="16">
        <v>12693581.49</v>
      </c>
      <c r="I98" s="16">
        <v>0</v>
      </c>
      <c r="J98" s="16">
        <v>12693581.49</v>
      </c>
      <c r="K98" s="16">
        <v>0</v>
      </c>
      <c r="L98" s="16">
        <v>0</v>
      </c>
      <c r="M98" s="16">
        <v>0</v>
      </c>
      <c r="N98" s="16">
        <v>0</v>
      </c>
      <c r="O98" s="16">
        <v>13908181.189999999</v>
      </c>
      <c r="P98" s="16">
        <v>0</v>
      </c>
      <c r="Q98" s="16">
        <v>13908181.189999999</v>
      </c>
      <c r="R98" s="16">
        <v>0</v>
      </c>
      <c r="S98" s="16">
        <v>0</v>
      </c>
      <c r="T98" s="16">
        <v>0</v>
      </c>
      <c r="U98" s="16">
        <v>0</v>
      </c>
      <c r="V98" s="16">
        <v>5905811.6200000001</v>
      </c>
      <c r="W98" s="16">
        <v>0</v>
      </c>
      <c r="X98" s="16">
        <v>5905811.6200000001</v>
      </c>
      <c r="Y98" s="16">
        <v>0</v>
      </c>
      <c r="Z98" s="16">
        <v>0</v>
      </c>
      <c r="AA98" s="16">
        <v>0</v>
      </c>
      <c r="AB98" s="16">
        <v>0</v>
      </c>
    </row>
    <row r="99" spans="5:28" ht="11.25" customHeight="1" x14ac:dyDescent="0.2">
      <c r="E99" s="14">
        <f t="shared" si="1"/>
        <v>79</v>
      </c>
      <c r="F99" s="15" t="s">
        <v>105</v>
      </c>
      <c r="G99" s="14"/>
      <c r="H99" s="16">
        <v>12693581.49</v>
      </c>
      <c r="I99" s="16">
        <v>0</v>
      </c>
      <c r="J99" s="16">
        <v>12693581.49</v>
      </c>
      <c r="K99" s="16">
        <v>0</v>
      </c>
      <c r="L99" s="16">
        <v>0</v>
      </c>
      <c r="M99" s="16">
        <v>0</v>
      </c>
      <c r="N99" s="16">
        <v>0</v>
      </c>
      <c r="O99" s="16">
        <v>13908181.189999999</v>
      </c>
      <c r="P99" s="16">
        <v>0</v>
      </c>
      <c r="Q99" s="16">
        <v>13908181.189999999</v>
      </c>
      <c r="R99" s="16">
        <v>0</v>
      </c>
      <c r="S99" s="16">
        <v>0</v>
      </c>
      <c r="T99" s="16">
        <v>0</v>
      </c>
      <c r="U99" s="16">
        <v>0</v>
      </c>
      <c r="V99" s="16">
        <v>5905811.6200000001</v>
      </c>
      <c r="W99" s="16">
        <v>0</v>
      </c>
      <c r="X99" s="16">
        <v>5905811.6200000001</v>
      </c>
      <c r="Y99" s="16">
        <v>0</v>
      </c>
      <c r="Z99" s="16">
        <v>0</v>
      </c>
      <c r="AA99" s="16">
        <v>0</v>
      </c>
      <c r="AB99" s="16">
        <v>0</v>
      </c>
    </row>
    <row r="100" spans="5:28" ht="11.25" customHeight="1" x14ac:dyDescent="0.2">
      <c r="E100" s="14">
        <f t="shared" si="1"/>
        <v>80</v>
      </c>
      <c r="F100" s="15" t="s">
        <v>106</v>
      </c>
      <c r="G100" s="14" t="s">
        <v>32</v>
      </c>
      <c r="H100" s="16">
        <v>8054650</v>
      </c>
      <c r="I100" s="16">
        <v>8054650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8054650</v>
      </c>
      <c r="P100" s="16">
        <v>8054650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</row>
    <row r="101" spans="5:28" ht="11.25" customHeight="1" x14ac:dyDescent="0.2">
      <c r="E101" s="14">
        <f t="shared" si="1"/>
        <v>81</v>
      </c>
      <c r="F101" s="15" t="s">
        <v>107</v>
      </c>
      <c r="G101" s="14" t="s">
        <v>32</v>
      </c>
      <c r="H101" s="16">
        <v>106974253.28</v>
      </c>
      <c r="I101" s="16">
        <v>106675968.95</v>
      </c>
      <c r="J101" s="16">
        <v>298284.33</v>
      </c>
      <c r="K101" s="16">
        <v>0</v>
      </c>
      <c r="L101" s="16">
        <v>0</v>
      </c>
      <c r="M101" s="16">
        <v>0</v>
      </c>
      <c r="N101" s="16">
        <v>0</v>
      </c>
      <c r="O101" s="16">
        <v>107759214.87</v>
      </c>
      <c r="P101" s="16">
        <v>107597077.09999999</v>
      </c>
      <c r="Q101" s="16">
        <v>162137.76999999999</v>
      </c>
      <c r="R101" s="16">
        <v>0</v>
      </c>
      <c r="S101" s="16">
        <v>0</v>
      </c>
      <c r="T101" s="16">
        <v>0</v>
      </c>
      <c r="U101" s="16">
        <v>0</v>
      </c>
      <c r="V101" s="16">
        <v>3829451.97</v>
      </c>
      <c r="W101" s="16">
        <v>3694488.15</v>
      </c>
      <c r="X101" s="16">
        <v>134963.82</v>
      </c>
      <c r="Y101" s="16">
        <v>0</v>
      </c>
      <c r="Z101" s="16">
        <v>0</v>
      </c>
      <c r="AA101" s="16">
        <v>0</v>
      </c>
      <c r="AB101" s="16">
        <v>0</v>
      </c>
    </row>
    <row r="102" spans="5:28" ht="11.25" customHeight="1" x14ac:dyDescent="0.2">
      <c r="E102" s="14">
        <f t="shared" si="1"/>
        <v>82</v>
      </c>
      <c r="F102" s="15" t="s">
        <v>108</v>
      </c>
      <c r="G102" s="14"/>
      <c r="H102" s="16">
        <v>115028903.28</v>
      </c>
      <c r="I102" s="16">
        <v>114730618.95</v>
      </c>
      <c r="J102" s="16">
        <v>298284.33</v>
      </c>
      <c r="K102" s="16">
        <v>0</v>
      </c>
      <c r="L102" s="16">
        <v>0</v>
      </c>
      <c r="M102" s="16">
        <v>0</v>
      </c>
      <c r="N102" s="16">
        <v>0</v>
      </c>
      <c r="O102" s="16">
        <v>115813864.87</v>
      </c>
      <c r="P102" s="16">
        <v>115651727.09999999</v>
      </c>
      <c r="Q102" s="16">
        <v>162137.76999999999</v>
      </c>
      <c r="R102" s="16">
        <v>0</v>
      </c>
      <c r="S102" s="16">
        <v>0</v>
      </c>
      <c r="T102" s="16">
        <v>0</v>
      </c>
      <c r="U102" s="16">
        <v>0</v>
      </c>
      <c r="V102" s="16">
        <v>3829451.97</v>
      </c>
      <c r="W102" s="16">
        <v>3694488.15</v>
      </c>
      <c r="X102" s="16">
        <v>134963.82</v>
      </c>
      <c r="Y102" s="16">
        <v>0</v>
      </c>
      <c r="Z102" s="16">
        <v>0</v>
      </c>
      <c r="AA102" s="16">
        <v>0</v>
      </c>
      <c r="AB102" s="16">
        <v>0</v>
      </c>
    </row>
    <row r="103" spans="5:28" ht="11.25" customHeight="1" x14ac:dyDescent="0.2">
      <c r="E103" s="14">
        <f t="shared" si="1"/>
        <v>83</v>
      </c>
      <c r="F103" s="15" t="s">
        <v>109</v>
      </c>
      <c r="G103" s="14"/>
      <c r="H103" s="16">
        <v>115028903.28</v>
      </c>
      <c r="I103" s="16">
        <v>114730618.95</v>
      </c>
      <c r="J103" s="16">
        <v>298284.33</v>
      </c>
      <c r="K103" s="16">
        <v>0</v>
      </c>
      <c r="L103" s="16">
        <v>0</v>
      </c>
      <c r="M103" s="16">
        <v>0</v>
      </c>
      <c r="N103" s="16">
        <v>0</v>
      </c>
      <c r="O103" s="16">
        <v>115813864.87</v>
      </c>
      <c r="P103" s="16">
        <v>115651727.09999999</v>
      </c>
      <c r="Q103" s="16">
        <v>162137.76999999999</v>
      </c>
      <c r="R103" s="16">
        <v>0</v>
      </c>
      <c r="S103" s="16">
        <v>0</v>
      </c>
      <c r="T103" s="16">
        <v>0</v>
      </c>
      <c r="U103" s="16">
        <v>0</v>
      </c>
      <c r="V103" s="16">
        <v>3829451.97</v>
      </c>
      <c r="W103" s="16">
        <v>3694488.15</v>
      </c>
      <c r="X103" s="16">
        <v>134963.82</v>
      </c>
      <c r="Y103" s="16">
        <v>0</v>
      </c>
      <c r="Z103" s="16">
        <v>0</v>
      </c>
      <c r="AA103" s="16">
        <v>0</v>
      </c>
      <c r="AB103" s="16">
        <v>0</v>
      </c>
    </row>
    <row r="104" spans="5:28" ht="11.25" customHeight="1" x14ac:dyDescent="0.2">
      <c r="E104" s="14">
        <f t="shared" si="1"/>
        <v>84</v>
      </c>
      <c r="F104" s="15" t="s">
        <v>110</v>
      </c>
      <c r="G104" s="14"/>
      <c r="H104" s="16">
        <v>8121016891.5100002</v>
      </c>
      <c r="I104" s="16">
        <v>7461915791.75</v>
      </c>
      <c r="J104" s="16">
        <v>602080204.88999999</v>
      </c>
      <c r="K104" s="16">
        <v>7876141.2000000002</v>
      </c>
      <c r="L104" s="16">
        <v>6857933.29</v>
      </c>
      <c r="M104" s="16">
        <v>42286820.380000003</v>
      </c>
      <c r="N104" s="16">
        <v>0</v>
      </c>
      <c r="O104" s="16">
        <v>7850420869.6099997</v>
      </c>
      <c r="P104" s="16">
        <v>7148814469.0299997</v>
      </c>
      <c r="Q104" s="16">
        <v>646148799.16999996</v>
      </c>
      <c r="R104" s="16">
        <v>8030928.7300000004</v>
      </c>
      <c r="S104" s="16">
        <v>9313426.7699999996</v>
      </c>
      <c r="T104" s="16">
        <v>38113245.909999996</v>
      </c>
      <c r="U104" s="16">
        <v>0</v>
      </c>
      <c r="V104" s="16">
        <v>1606794745.3099999</v>
      </c>
      <c r="W104" s="16">
        <v>1597289039.4000001</v>
      </c>
      <c r="X104" s="16">
        <v>9505705.9100000001</v>
      </c>
      <c r="Y104" s="16">
        <v>0</v>
      </c>
      <c r="Z104" s="16">
        <v>0</v>
      </c>
      <c r="AA104" s="16">
        <v>0</v>
      </c>
      <c r="AB104" s="16">
        <v>0</v>
      </c>
    </row>
    <row r="105" spans="5:28" ht="11.25" customHeight="1" x14ac:dyDescent="0.2">
      <c r="E105" s="14">
        <f t="shared" si="1"/>
        <v>85</v>
      </c>
      <c r="F105" s="15" t="s">
        <v>111</v>
      </c>
      <c r="G105" s="14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5:28" ht="11.25" customHeight="1" x14ac:dyDescent="0.2">
      <c r="E106" s="14">
        <f t="shared" si="1"/>
        <v>86</v>
      </c>
      <c r="F106" s="15" t="s">
        <v>112</v>
      </c>
      <c r="G106" s="14" t="s">
        <v>32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3702000</v>
      </c>
      <c r="W106" s="16">
        <v>3702000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</row>
    <row r="107" spans="5:28" ht="11.25" customHeight="1" x14ac:dyDescent="0.2">
      <c r="E107" s="14">
        <f t="shared" si="1"/>
        <v>87</v>
      </c>
      <c r="F107" s="15" t="s">
        <v>113</v>
      </c>
      <c r="G107" s="14" t="s">
        <v>48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-3995346.48</v>
      </c>
      <c r="W107" s="16">
        <v>-3995346.48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</row>
    <row r="108" spans="5:28" ht="11.25" customHeight="1" x14ac:dyDescent="0.2">
      <c r="E108" s="14">
        <f t="shared" si="1"/>
        <v>88</v>
      </c>
      <c r="F108" s="15" t="s">
        <v>114</v>
      </c>
      <c r="G108" s="14" t="s">
        <v>48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-241888.68</v>
      </c>
      <c r="W108" s="16">
        <v>-241888.68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</row>
    <row r="109" spans="5:28" ht="11.25" customHeight="1" x14ac:dyDescent="0.2">
      <c r="E109" s="14">
        <f t="shared" si="1"/>
        <v>89</v>
      </c>
      <c r="F109" s="15" t="s">
        <v>115</v>
      </c>
      <c r="G109" s="14" t="s">
        <v>32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535235.16</v>
      </c>
      <c r="W109" s="16">
        <v>535235.16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</row>
    <row r="110" spans="5:28" ht="11.25" customHeight="1" x14ac:dyDescent="0.2">
      <c r="E110" s="14">
        <f t="shared" si="1"/>
        <v>90</v>
      </c>
      <c r="F110" s="15" t="s">
        <v>116</v>
      </c>
      <c r="G110" s="14"/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</row>
    <row r="111" spans="5:28" ht="11.25" customHeight="1" x14ac:dyDescent="0.2">
      <c r="E111" s="14">
        <f t="shared" si="1"/>
        <v>91</v>
      </c>
      <c r="F111" s="15" t="s">
        <v>117</v>
      </c>
      <c r="G111" s="14" t="s">
        <v>32</v>
      </c>
      <c r="H111" s="16">
        <v>782972.34</v>
      </c>
      <c r="I111" s="16">
        <v>0</v>
      </c>
      <c r="J111" s="16">
        <v>782972.34</v>
      </c>
      <c r="K111" s="16">
        <v>0</v>
      </c>
      <c r="L111" s="16">
        <v>0</v>
      </c>
      <c r="M111" s="16">
        <v>0</v>
      </c>
      <c r="N111" s="16">
        <v>0</v>
      </c>
      <c r="O111" s="16">
        <v>87004.05</v>
      </c>
      <c r="P111" s="16">
        <v>0</v>
      </c>
      <c r="Q111" s="16">
        <v>87004.05</v>
      </c>
      <c r="R111" s="16">
        <v>0</v>
      </c>
      <c r="S111" s="16">
        <v>0</v>
      </c>
      <c r="T111" s="16">
        <v>0</v>
      </c>
      <c r="U111" s="16">
        <v>0</v>
      </c>
      <c r="V111" s="16">
        <v>781742.02</v>
      </c>
      <c r="W111" s="16">
        <v>0</v>
      </c>
      <c r="X111" s="16">
        <v>781742.02</v>
      </c>
      <c r="Y111" s="16">
        <v>0</v>
      </c>
      <c r="Z111" s="16">
        <v>0</v>
      </c>
      <c r="AA111" s="16">
        <v>0</v>
      </c>
      <c r="AB111" s="16">
        <v>0</v>
      </c>
    </row>
    <row r="112" spans="5:28" ht="11.25" customHeight="1" x14ac:dyDescent="0.2">
      <c r="E112" s="14">
        <f t="shared" si="1"/>
        <v>92</v>
      </c>
      <c r="F112" s="15" t="s">
        <v>118</v>
      </c>
      <c r="G112" s="14" t="s">
        <v>32</v>
      </c>
      <c r="H112" s="16">
        <v>4860346.5</v>
      </c>
      <c r="I112" s="16">
        <v>4860346.5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4912826</v>
      </c>
      <c r="P112" s="16">
        <v>4912826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27362.5</v>
      </c>
      <c r="W112" s="16">
        <v>27362.5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</row>
    <row r="113" spans="5:28" ht="11.25" customHeight="1" x14ac:dyDescent="0.2">
      <c r="E113" s="14">
        <f t="shared" si="1"/>
        <v>93</v>
      </c>
      <c r="F113" s="15" t="s">
        <v>119</v>
      </c>
      <c r="G113" s="14"/>
      <c r="H113" s="16">
        <v>5643318.8399999999</v>
      </c>
      <c r="I113" s="16">
        <v>4860346.5</v>
      </c>
      <c r="J113" s="16">
        <v>782972.34</v>
      </c>
      <c r="K113" s="16">
        <v>0</v>
      </c>
      <c r="L113" s="16">
        <v>0</v>
      </c>
      <c r="M113" s="16">
        <v>0</v>
      </c>
      <c r="N113" s="16">
        <v>0</v>
      </c>
      <c r="O113" s="16">
        <v>4999830.05</v>
      </c>
      <c r="P113" s="16">
        <v>4912826</v>
      </c>
      <c r="Q113" s="16">
        <v>87004.05</v>
      </c>
      <c r="R113" s="16">
        <v>0</v>
      </c>
      <c r="S113" s="16">
        <v>0</v>
      </c>
      <c r="T113" s="16">
        <v>0</v>
      </c>
      <c r="U113" s="16">
        <v>0</v>
      </c>
      <c r="V113" s="16">
        <v>809104.52</v>
      </c>
      <c r="W113" s="16">
        <v>27362.5</v>
      </c>
      <c r="X113" s="16">
        <v>781742.02</v>
      </c>
      <c r="Y113" s="16">
        <v>0</v>
      </c>
      <c r="Z113" s="16">
        <v>0</v>
      </c>
      <c r="AA113" s="16">
        <v>0</v>
      </c>
      <c r="AB113" s="16">
        <v>0</v>
      </c>
    </row>
    <row r="114" spans="5:28" ht="11.25" customHeight="1" x14ac:dyDescent="0.2">
      <c r="E114" s="14">
        <f t="shared" si="1"/>
        <v>94</v>
      </c>
      <c r="F114" s="15" t="s">
        <v>120</v>
      </c>
      <c r="G114" s="14"/>
      <c r="H114" s="16">
        <v>5643318.8399999999</v>
      </c>
      <c r="I114" s="16">
        <v>4860346.5</v>
      </c>
      <c r="J114" s="16">
        <v>782972.34</v>
      </c>
      <c r="K114" s="16">
        <v>0</v>
      </c>
      <c r="L114" s="16">
        <v>0</v>
      </c>
      <c r="M114" s="16">
        <v>0</v>
      </c>
      <c r="N114" s="16">
        <v>0</v>
      </c>
      <c r="O114" s="16">
        <v>4999830.05</v>
      </c>
      <c r="P114" s="16">
        <v>4912826</v>
      </c>
      <c r="Q114" s="16">
        <v>87004.05</v>
      </c>
      <c r="R114" s="16">
        <v>0</v>
      </c>
      <c r="S114" s="16">
        <v>0</v>
      </c>
      <c r="T114" s="16">
        <v>0</v>
      </c>
      <c r="U114" s="16">
        <v>0</v>
      </c>
      <c r="V114" s="16">
        <v>809104.52</v>
      </c>
      <c r="W114" s="16">
        <v>27362.5</v>
      </c>
      <c r="X114" s="16">
        <v>781742.02</v>
      </c>
      <c r="Y114" s="16">
        <v>0</v>
      </c>
      <c r="Z114" s="16">
        <v>0</v>
      </c>
      <c r="AA114" s="16">
        <v>0</v>
      </c>
      <c r="AB114" s="16">
        <v>0</v>
      </c>
    </row>
    <row r="115" spans="5:28" ht="11.25" customHeight="1" x14ac:dyDescent="0.2">
      <c r="E115" s="14">
        <f t="shared" si="1"/>
        <v>95</v>
      </c>
      <c r="F115" s="15" t="s">
        <v>121</v>
      </c>
      <c r="G115" s="14" t="s">
        <v>32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6849.72</v>
      </c>
      <c r="P115" s="16">
        <v>6849.72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197500.26</v>
      </c>
      <c r="W115" s="16">
        <v>197500.26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</row>
    <row r="116" spans="5:28" ht="11.25" customHeight="1" x14ac:dyDescent="0.2">
      <c r="E116" s="14">
        <f t="shared" si="1"/>
        <v>96</v>
      </c>
      <c r="F116" s="15" t="s">
        <v>122</v>
      </c>
      <c r="G116" s="14" t="s">
        <v>32</v>
      </c>
      <c r="H116" s="16">
        <v>148886.6</v>
      </c>
      <c r="I116" s="16">
        <v>148886.6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135669.15</v>
      </c>
      <c r="P116" s="16">
        <v>135669.15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234897</v>
      </c>
      <c r="W116" s="16">
        <v>234897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</row>
    <row r="117" spans="5:28" ht="11.25" customHeight="1" x14ac:dyDescent="0.2">
      <c r="E117" s="14">
        <f t="shared" si="1"/>
        <v>97</v>
      </c>
      <c r="F117" s="15" t="s">
        <v>123</v>
      </c>
      <c r="G117" s="14" t="s">
        <v>32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15010870</v>
      </c>
      <c r="W117" s="16">
        <v>15010870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</row>
    <row r="118" spans="5:28" ht="11.25" customHeight="1" x14ac:dyDescent="0.2">
      <c r="E118" s="14">
        <f t="shared" si="1"/>
        <v>98</v>
      </c>
      <c r="F118" s="15" t="s">
        <v>124</v>
      </c>
      <c r="G118" s="14"/>
      <c r="H118" s="16">
        <v>148886.6</v>
      </c>
      <c r="I118" s="16">
        <v>148886.6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142518.87</v>
      </c>
      <c r="P118" s="16">
        <v>142518.87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15443267.26</v>
      </c>
      <c r="W118" s="16">
        <v>15443267.26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</row>
    <row r="119" spans="5:28" ht="11.25" customHeight="1" x14ac:dyDescent="0.2">
      <c r="E119" s="14">
        <f t="shared" si="1"/>
        <v>99</v>
      </c>
      <c r="F119" s="15" t="s">
        <v>125</v>
      </c>
      <c r="G119" s="14"/>
      <c r="H119" s="16">
        <v>148886.6</v>
      </c>
      <c r="I119" s="16">
        <v>148886.6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142518.87</v>
      </c>
      <c r="P119" s="16">
        <v>142518.87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15443267.26</v>
      </c>
      <c r="W119" s="16">
        <v>15443267.26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</row>
    <row r="120" spans="5:28" ht="11.25" customHeight="1" x14ac:dyDescent="0.2">
      <c r="E120" s="14">
        <f t="shared" si="1"/>
        <v>100</v>
      </c>
      <c r="F120" s="15" t="s">
        <v>126</v>
      </c>
      <c r="G120" s="14" t="s">
        <v>32</v>
      </c>
      <c r="H120" s="16">
        <v>1331247.1000000001</v>
      </c>
      <c r="I120" s="16">
        <v>1331247.1000000001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1669098.98</v>
      </c>
      <c r="P120" s="16">
        <v>1669098.98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4444568.96</v>
      </c>
      <c r="W120" s="16">
        <v>4444568.96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</row>
    <row r="121" spans="5:28" ht="11.25" customHeight="1" x14ac:dyDescent="0.2">
      <c r="E121" s="14">
        <f t="shared" si="1"/>
        <v>101</v>
      </c>
      <c r="F121" s="15" t="s">
        <v>127</v>
      </c>
      <c r="G121" s="14"/>
      <c r="H121" s="16">
        <v>1331247.1000000001</v>
      </c>
      <c r="I121" s="16">
        <v>1331247.1000000001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1669098.98</v>
      </c>
      <c r="P121" s="16">
        <v>1669098.98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4444568.96</v>
      </c>
      <c r="W121" s="16">
        <v>4444568.96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</row>
    <row r="122" spans="5:28" ht="11.25" customHeight="1" x14ac:dyDescent="0.2">
      <c r="E122" s="14">
        <f t="shared" si="1"/>
        <v>102</v>
      </c>
      <c r="F122" s="15" t="s">
        <v>128</v>
      </c>
      <c r="G122" s="14" t="s">
        <v>32</v>
      </c>
      <c r="H122" s="16">
        <v>898253.51</v>
      </c>
      <c r="I122" s="16">
        <v>898253.51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996892.81</v>
      </c>
      <c r="P122" s="16">
        <v>996892.81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266334.40000000002</v>
      </c>
      <c r="W122" s="16">
        <v>266334.40000000002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</row>
    <row r="123" spans="5:28" ht="11.25" customHeight="1" x14ac:dyDescent="0.2">
      <c r="E123" s="14">
        <f t="shared" si="1"/>
        <v>103</v>
      </c>
      <c r="F123" s="15" t="s">
        <v>129</v>
      </c>
      <c r="G123" s="14" t="s">
        <v>32</v>
      </c>
      <c r="H123" s="16">
        <v>4785949.75</v>
      </c>
      <c r="I123" s="16">
        <v>4785949.75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6332311.0199999996</v>
      </c>
      <c r="P123" s="16">
        <v>6332311.0199999996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531183.39</v>
      </c>
      <c r="W123" s="16">
        <v>531183.39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</row>
    <row r="124" spans="5:28" ht="11.25" customHeight="1" x14ac:dyDescent="0.2">
      <c r="E124" s="14">
        <f t="shared" si="1"/>
        <v>104</v>
      </c>
      <c r="F124" s="15" t="s">
        <v>130</v>
      </c>
      <c r="G124" s="14"/>
      <c r="H124" s="16">
        <v>5684203.2599999998</v>
      </c>
      <c r="I124" s="16">
        <v>5684203.2599999998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7329203.8300000001</v>
      </c>
      <c r="P124" s="16">
        <v>7329203.8300000001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797517.79</v>
      </c>
      <c r="W124" s="16">
        <v>797517.79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</row>
    <row r="125" spans="5:28" ht="11.25" customHeight="1" x14ac:dyDescent="0.2">
      <c r="E125" s="14">
        <f t="shared" si="1"/>
        <v>105</v>
      </c>
      <c r="F125" s="15" t="s">
        <v>131</v>
      </c>
      <c r="G125" s="14" t="s">
        <v>32</v>
      </c>
      <c r="H125" s="16">
        <v>543370</v>
      </c>
      <c r="I125" s="16">
        <v>543370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545000</v>
      </c>
      <c r="W125" s="16">
        <v>545000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</row>
    <row r="126" spans="5:28" ht="11.25" customHeight="1" x14ac:dyDescent="0.2">
      <c r="E126" s="14">
        <f t="shared" si="1"/>
        <v>106</v>
      </c>
      <c r="F126" s="15" t="s">
        <v>132</v>
      </c>
      <c r="G126" s="14" t="s">
        <v>32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20000000</v>
      </c>
      <c r="W126" s="16">
        <v>20000000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</row>
    <row r="127" spans="5:28" ht="11.25" customHeight="1" x14ac:dyDescent="0.2">
      <c r="E127" s="14">
        <f t="shared" si="1"/>
        <v>107</v>
      </c>
      <c r="F127" s="15" t="s">
        <v>133</v>
      </c>
      <c r="G127" s="14" t="s">
        <v>32</v>
      </c>
      <c r="H127" s="16">
        <v>205552.37</v>
      </c>
      <c r="I127" s="16">
        <v>205552.37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157286.18</v>
      </c>
      <c r="P127" s="16">
        <v>157286.18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186723.68</v>
      </c>
      <c r="W127" s="16">
        <v>186723.68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</row>
    <row r="128" spans="5:28" ht="11.25" customHeight="1" x14ac:dyDescent="0.2">
      <c r="E128" s="14">
        <f t="shared" si="1"/>
        <v>108</v>
      </c>
      <c r="F128" s="15" t="s">
        <v>134</v>
      </c>
      <c r="G128" s="14"/>
      <c r="H128" s="16">
        <v>748922.37</v>
      </c>
      <c r="I128" s="16">
        <v>748922.37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157286.18</v>
      </c>
      <c r="P128" s="16">
        <v>157286.18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20731723.68</v>
      </c>
      <c r="W128" s="16">
        <v>20731723.68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</row>
    <row r="129" spans="5:28" ht="11.25" customHeight="1" x14ac:dyDescent="0.2">
      <c r="E129" s="14">
        <f t="shared" si="1"/>
        <v>109</v>
      </c>
      <c r="F129" s="15" t="s">
        <v>135</v>
      </c>
      <c r="G129" s="14" t="s">
        <v>32</v>
      </c>
      <c r="H129" s="16">
        <v>35662241743.529999</v>
      </c>
      <c r="I129" s="16">
        <v>16250545605.139999</v>
      </c>
      <c r="J129" s="16">
        <v>19409614406.169998</v>
      </c>
      <c r="K129" s="16">
        <v>2081732.22</v>
      </c>
      <c r="L129" s="16">
        <v>0</v>
      </c>
      <c r="M129" s="16">
        <v>0</v>
      </c>
      <c r="N129" s="16">
        <v>0</v>
      </c>
      <c r="O129" s="16">
        <v>35662221903.940002</v>
      </c>
      <c r="P129" s="16">
        <v>16250525765.549999</v>
      </c>
      <c r="Q129" s="16">
        <v>19409614406.169998</v>
      </c>
      <c r="R129" s="16">
        <v>2081732.22</v>
      </c>
      <c r="S129" s="16">
        <v>0</v>
      </c>
      <c r="T129" s="16">
        <v>0</v>
      </c>
      <c r="U129" s="16">
        <v>0</v>
      </c>
      <c r="V129" s="16">
        <v>19839.59</v>
      </c>
      <c r="W129" s="16">
        <v>19839.59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</row>
    <row r="130" spans="5:28" ht="11.25" customHeight="1" x14ac:dyDescent="0.2">
      <c r="E130" s="14">
        <f t="shared" si="1"/>
        <v>110</v>
      </c>
      <c r="F130" s="15" t="s">
        <v>136</v>
      </c>
      <c r="G130" s="14" t="s">
        <v>32</v>
      </c>
      <c r="H130" s="16">
        <v>7920</v>
      </c>
      <c r="I130" s="16">
        <v>7920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7920</v>
      </c>
      <c r="W130" s="16">
        <v>7920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</row>
    <row r="131" spans="5:28" ht="11.25" customHeight="1" x14ac:dyDescent="0.2">
      <c r="E131" s="14">
        <f t="shared" si="1"/>
        <v>111</v>
      </c>
      <c r="F131" s="15" t="s">
        <v>137</v>
      </c>
      <c r="G131" s="14" t="s">
        <v>32</v>
      </c>
      <c r="H131" s="16">
        <v>36875.5</v>
      </c>
      <c r="I131" s="16">
        <v>36875.5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31080.76</v>
      </c>
      <c r="P131" s="16">
        <v>31080.76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17239.099999999999</v>
      </c>
      <c r="W131" s="16">
        <v>17239.099999999999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</row>
    <row r="132" spans="5:28" ht="11.25" customHeight="1" x14ac:dyDescent="0.2">
      <c r="E132" s="14">
        <f t="shared" si="1"/>
        <v>112</v>
      </c>
      <c r="F132" s="15" t="s">
        <v>138</v>
      </c>
      <c r="G132" s="14" t="s">
        <v>32</v>
      </c>
      <c r="H132" s="16">
        <v>1019174.2</v>
      </c>
      <c r="I132" s="16">
        <v>1019174.2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1129988.5900000001</v>
      </c>
      <c r="P132" s="16">
        <v>1129988.5900000001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7324297.4800000004</v>
      </c>
      <c r="W132" s="16">
        <v>7324297.4800000004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</row>
    <row r="133" spans="5:28" ht="11.25" customHeight="1" x14ac:dyDescent="0.2">
      <c r="E133" s="14">
        <f t="shared" si="1"/>
        <v>113</v>
      </c>
      <c r="F133" s="15" t="s">
        <v>139</v>
      </c>
      <c r="G133" s="14"/>
      <c r="H133" s="16">
        <v>35663305713.230003</v>
      </c>
      <c r="I133" s="16">
        <v>16251609574.84</v>
      </c>
      <c r="J133" s="16">
        <v>19409614406.169998</v>
      </c>
      <c r="K133" s="16">
        <v>2081732.22</v>
      </c>
      <c r="L133" s="16">
        <v>0</v>
      </c>
      <c r="M133" s="16">
        <v>0</v>
      </c>
      <c r="N133" s="16">
        <v>0</v>
      </c>
      <c r="O133" s="16">
        <v>35663382973.290001</v>
      </c>
      <c r="P133" s="16">
        <v>16251686834.9</v>
      </c>
      <c r="Q133" s="16">
        <v>19409614406.169998</v>
      </c>
      <c r="R133" s="16">
        <v>2081732.22</v>
      </c>
      <c r="S133" s="16">
        <v>0</v>
      </c>
      <c r="T133" s="16">
        <v>0</v>
      </c>
      <c r="U133" s="16">
        <v>0</v>
      </c>
      <c r="V133" s="16">
        <v>7369296.1699999999</v>
      </c>
      <c r="W133" s="16">
        <v>7369296.1699999999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</row>
    <row r="134" spans="5:28" ht="11.25" customHeight="1" x14ac:dyDescent="0.2">
      <c r="E134" s="14">
        <f t="shared" si="1"/>
        <v>114</v>
      </c>
      <c r="F134" s="15" t="s">
        <v>140</v>
      </c>
      <c r="G134" s="14" t="s">
        <v>32</v>
      </c>
      <c r="H134" s="16">
        <v>3237.08</v>
      </c>
      <c r="I134" s="16">
        <v>3237.08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3237.08</v>
      </c>
      <c r="P134" s="16">
        <v>3237.08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</row>
    <row r="135" spans="5:28" ht="11.25" customHeight="1" x14ac:dyDescent="0.2">
      <c r="E135" s="14">
        <f t="shared" si="1"/>
        <v>115</v>
      </c>
      <c r="F135" s="15" t="s">
        <v>141</v>
      </c>
      <c r="G135" s="14" t="s">
        <v>32</v>
      </c>
      <c r="H135" s="16">
        <v>1350.13</v>
      </c>
      <c r="I135" s="16">
        <v>1350.13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1350.13</v>
      </c>
      <c r="P135" s="16">
        <v>1350.13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</row>
    <row r="136" spans="5:28" ht="11.25" customHeight="1" x14ac:dyDescent="0.2">
      <c r="E136" s="14">
        <f t="shared" si="1"/>
        <v>116</v>
      </c>
      <c r="F136" s="15" t="s">
        <v>142</v>
      </c>
      <c r="G136" s="14"/>
      <c r="H136" s="16">
        <v>4587.21</v>
      </c>
      <c r="I136" s="16">
        <v>4587.21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4587.21</v>
      </c>
      <c r="P136" s="16">
        <v>4587.21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0</v>
      </c>
    </row>
    <row r="137" spans="5:28" ht="11.25" customHeight="1" x14ac:dyDescent="0.2">
      <c r="E137" s="14">
        <f t="shared" si="1"/>
        <v>117</v>
      </c>
      <c r="F137" s="15" t="s">
        <v>143</v>
      </c>
      <c r="G137" s="14" t="s">
        <v>32</v>
      </c>
      <c r="H137" s="16">
        <v>401381.44</v>
      </c>
      <c r="I137" s="16">
        <v>400901.44</v>
      </c>
      <c r="J137" s="16">
        <v>0</v>
      </c>
      <c r="K137" s="16">
        <v>0</v>
      </c>
      <c r="L137" s="16">
        <v>480</v>
      </c>
      <c r="M137" s="16">
        <v>0</v>
      </c>
      <c r="N137" s="16">
        <v>0</v>
      </c>
      <c r="O137" s="16">
        <v>325153.81</v>
      </c>
      <c r="P137" s="16">
        <v>324403.81</v>
      </c>
      <c r="Q137" s="16">
        <v>0</v>
      </c>
      <c r="R137" s="16">
        <v>0</v>
      </c>
      <c r="S137" s="16">
        <v>750</v>
      </c>
      <c r="T137" s="16">
        <v>0</v>
      </c>
      <c r="U137" s="16">
        <v>0</v>
      </c>
      <c r="V137" s="16">
        <v>369147.19</v>
      </c>
      <c r="W137" s="16">
        <v>364633.17</v>
      </c>
      <c r="X137" s="16">
        <v>0</v>
      </c>
      <c r="Y137" s="16">
        <v>0</v>
      </c>
      <c r="Z137" s="16">
        <v>4514.0200000000004</v>
      </c>
      <c r="AA137" s="16">
        <v>0</v>
      </c>
      <c r="AB137" s="16">
        <v>0</v>
      </c>
    </row>
    <row r="138" spans="5:28" ht="11.25" customHeight="1" x14ac:dyDescent="0.2">
      <c r="E138" s="14">
        <f t="shared" si="1"/>
        <v>118</v>
      </c>
      <c r="F138" s="15" t="s">
        <v>144</v>
      </c>
      <c r="G138" s="14" t="s">
        <v>32</v>
      </c>
      <c r="H138" s="16">
        <v>1457797.92</v>
      </c>
      <c r="I138" s="16">
        <v>1454137.92</v>
      </c>
      <c r="J138" s="16">
        <v>0</v>
      </c>
      <c r="K138" s="16">
        <v>0</v>
      </c>
      <c r="L138" s="16">
        <v>3660</v>
      </c>
      <c r="M138" s="16">
        <v>0</v>
      </c>
      <c r="N138" s="16">
        <v>0</v>
      </c>
      <c r="O138" s="16">
        <v>1339020.79</v>
      </c>
      <c r="P138" s="16">
        <v>1335753.29</v>
      </c>
      <c r="Q138" s="16">
        <v>0</v>
      </c>
      <c r="R138" s="16">
        <v>0</v>
      </c>
      <c r="S138" s="16">
        <v>3267.5</v>
      </c>
      <c r="T138" s="16">
        <v>0</v>
      </c>
      <c r="U138" s="16">
        <v>0</v>
      </c>
      <c r="V138" s="16">
        <v>1537646.58</v>
      </c>
      <c r="W138" s="16">
        <v>1532626.58</v>
      </c>
      <c r="X138" s="16">
        <v>0</v>
      </c>
      <c r="Y138" s="16">
        <v>0</v>
      </c>
      <c r="Z138" s="16">
        <v>5020</v>
      </c>
      <c r="AA138" s="16">
        <v>0</v>
      </c>
      <c r="AB138" s="16">
        <v>0</v>
      </c>
    </row>
    <row r="139" spans="5:28" ht="11.25" customHeight="1" x14ac:dyDescent="0.2">
      <c r="E139" s="14">
        <f t="shared" si="1"/>
        <v>119</v>
      </c>
      <c r="F139" s="15" t="s">
        <v>145</v>
      </c>
      <c r="G139" s="14"/>
      <c r="H139" s="16">
        <v>1859179.36</v>
      </c>
      <c r="I139" s="16">
        <v>1855039.36</v>
      </c>
      <c r="J139" s="16">
        <v>0</v>
      </c>
      <c r="K139" s="16">
        <v>0</v>
      </c>
      <c r="L139" s="16">
        <v>4140</v>
      </c>
      <c r="M139" s="16">
        <v>0</v>
      </c>
      <c r="N139" s="16">
        <v>0</v>
      </c>
      <c r="O139" s="16">
        <v>1664174.6</v>
      </c>
      <c r="P139" s="16">
        <v>1660157.1</v>
      </c>
      <c r="Q139" s="16">
        <v>0</v>
      </c>
      <c r="R139" s="16">
        <v>0</v>
      </c>
      <c r="S139" s="16">
        <v>4017.5</v>
      </c>
      <c r="T139" s="16">
        <v>0</v>
      </c>
      <c r="U139" s="16">
        <v>0</v>
      </c>
      <c r="V139" s="16">
        <v>1906793.77</v>
      </c>
      <c r="W139" s="16">
        <v>1897259.75</v>
      </c>
      <c r="X139" s="16">
        <v>0</v>
      </c>
      <c r="Y139" s="16">
        <v>0</v>
      </c>
      <c r="Z139" s="16">
        <v>9534.02</v>
      </c>
      <c r="AA139" s="16">
        <v>0</v>
      </c>
      <c r="AB139" s="16">
        <v>0</v>
      </c>
    </row>
    <row r="140" spans="5:28" ht="11.25" customHeight="1" x14ac:dyDescent="0.2">
      <c r="E140" s="14">
        <f t="shared" si="1"/>
        <v>120</v>
      </c>
      <c r="F140" s="15" t="s">
        <v>146</v>
      </c>
      <c r="G140" s="14" t="s">
        <v>48</v>
      </c>
      <c r="H140" s="16">
        <v>1721821.2</v>
      </c>
      <c r="I140" s="16">
        <v>1721821.2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-142800.04</v>
      </c>
      <c r="W140" s="16">
        <v>-142800.04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</row>
    <row r="141" spans="5:28" ht="11.25" customHeight="1" x14ac:dyDescent="0.2">
      <c r="E141" s="14">
        <f t="shared" si="1"/>
        <v>121</v>
      </c>
      <c r="F141" s="15" t="s">
        <v>147</v>
      </c>
      <c r="G141" s="14" t="s">
        <v>48</v>
      </c>
      <c r="H141" s="16">
        <v>7718.74</v>
      </c>
      <c r="I141" s="16">
        <v>7718.74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17470.41</v>
      </c>
      <c r="P141" s="16">
        <v>17360.41</v>
      </c>
      <c r="Q141" s="16">
        <v>0</v>
      </c>
      <c r="R141" s="16">
        <v>0</v>
      </c>
      <c r="S141" s="16">
        <v>110</v>
      </c>
      <c r="T141" s="16">
        <v>0</v>
      </c>
      <c r="U141" s="16">
        <v>0</v>
      </c>
      <c r="V141" s="16">
        <v>-7157589.6500000004</v>
      </c>
      <c r="W141" s="16">
        <v>-7152489.6299999999</v>
      </c>
      <c r="X141" s="16">
        <v>0</v>
      </c>
      <c r="Y141" s="16">
        <v>0</v>
      </c>
      <c r="Z141" s="16">
        <v>-5100.0200000000004</v>
      </c>
      <c r="AA141" s="16">
        <v>0</v>
      </c>
      <c r="AB141" s="16">
        <v>0</v>
      </c>
    </row>
    <row r="142" spans="5:28" ht="11.25" customHeight="1" x14ac:dyDescent="0.2">
      <c r="E142" s="14">
        <f t="shared" si="1"/>
        <v>122</v>
      </c>
      <c r="F142" s="15" t="s">
        <v>148</v>
      </c>
      <c r="G142" s="14"/>
      <c r="H142" s="16">
        <v>1729539.94</v>
      </c>
      <c r="I142" s="16">
        <v>1729539.94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17470.41</v>
      </c>
      <c r="P142" s="16">
        <v>17360.41</v>
      </c>
      <c r="Q142" s="16">
        <v>0</v>
      </c>
      <c r="R142" s="16">
        <v>0</v>
      </c>
      <c r="S142" s="16">
        <v>110</v>
      </c>
      <c r="T142" s="16">
        <v>0</v>
      </c>
      <c r="U142" s="16">
        <v>0</v>
      </c>
      <c r="V142" s="16">
        <v>-7300389.6900000004</v>
      </c>
      <c r="W142" s="16">
        <v>-7295289.6699999999</v>
      </c>
      <c r="X142" s="16">
        <v>0</v>
      </c>
      <c r="Y142" s="16">
        <v>0</v>
      </c>
      <c r="Z142" s="16">
        <v>-5100.0200000000004</v>
      </c>
      <c r="AA142" s="16">
        <v>0</v>
      </c>
      <c r="AB142" s="16">
        <v>0</v>
      </c>
    </row>
    <row r="143" spans="5:28" ht="11.25" customHeight="1" x14ac:dyDescent="0.2">
      <c r="E143" s="14">
        <f t="shared" si="1"/>
        <v>123</v>
      </c>
      <c r="F143" s="15" t="s">
        <v>149</v>
      </c>
      <c r="G143" s="14"/>
      <c r="H143" s="16">
        <v>35674663392.470001</v>
      </c>
      <c r="I143" s="16">
        <v>16262963114.08</v>
      </c>
      <c r="J143" s="16">
        <v>19409614406.169998</v>
      </c>
      <c r="K143" s="16">
        <v>2081732.22</v>
      </c>
      <c r="L143" s="16">
        <v>4140</v>
      </c>
      <c r="M143" s="16">
        <v>0</v>
      </c>
      <c r="N143" s="16">
        <v>0</v>
      </c>
      <c r="O143" s="16">
        <v>35674224794.5</v>
      </c>
      <c r="P143" s="16">
        <v>16262524528.610001</v>
      </c>
      <c r="Q143" s="16">
        <v>19409614406.169998</v>
      </c>
      <c r="R143" s="16">
        <v>2081732.22</v>
      </c>
      <c r="S143" s="16">
        <v>4127.5</v>
      </c>
      <c r="T143" s="16">
        <v>0</v>
      </c>
      <c r="U143" s="16">
        <v>0</v>
      </c>
      <c r="V143" s="16">
        <v>27949510.68</v>
      </c>
      <c r="W143" s="16">
        <v>27945076.68</v>
      </c>
      <c r="X143" s="16">
        <v>0</v>
      </c>
      <c r="Y143" s="16">
        <v>0</v>
      </c>
      <c r="Z143" s="16">
        <v>4434</v>
      </c>
      <c r="AA143" s="16">
        <v>0</v>
      </c>
      <c r="AB143" s="16">
        <v>0</v>
      </c>
    </row>
    <row r="144" spans="5:28" ht="11.25" customHeight="1" x14ac:dyDescent="0.2">
      <c r="E144" s="14">
        <f t="shared" si="1"/>
        <v>124</v>
      </c>
      <c r="F144" s="15" t="s">
        <v>150</v>
      </c>
      <c r="G144" s="14" t="s">
        <v>32</v>
      </c>
      <c r="H144" s="16">
        <v>32467715278.099998</v>
      </c>
      <c r="I144" s="16">
        <v>20649061063.919998</v>
      </c>
      <c r="J144" s="16">
        <v>11818650946.68</v>
      </c>
      <c r="K144" s="16">
        <v>0</v>
      </c>
      <c r="L144" s="16">
        <v>3267.5</v>
      </c>
      <c r="M144" s="16">
        <v>0</v>
      </c>
      <c r="N144" s="16">
        <v>0</v>
      </c>
      <c r="O144" s="16">
        <v>32467881476.869999</v>
      </c>
      <c r="P144" s="16">
        <v>20649210928.099998</v>
      </c>
      <c r="Q144" s="16">
        <v>11818667281.27</v>
      </c>
      <c r="R144" s="16">
        <v>0</v>
      </c>
      <c r="S144" s="16">
        <v>3267.5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</row>
    <row r="145" spans="5:28" ht="11.25" customHeight="1" x14ac:dyDescent="0.2">
      <c r="E145" s="14">
        <f t="shared" si="1"/>
        <v>125</v>
      </c>
      <c r="F145" s="15" t="s">
        <v>151</v>
      </c>
      <c r="G145" s="14"/>
      <c r="H145" s="16">
        <v>32467715278.099998</v>
      </c>
      <c r="I145" s="16">
        <v>20649061063.919998</v>
      </c>
      <c r="J145" s="16">
        <v>11818650946.68</v>
      </c>
      <c r="K145" s="16">
        <v>0</v>
      </c>
      <c r="L145" s="16">
        <v>3267.5</v>
      </c>
      <c r="M145" s="16">
        <v>0</v>
      </c>
      <c r="N145" s="16">
        <v>0</v>
      </c>
      <c r="O145" s="16">
        <v>32467881476.869999</v>
      </c>
      <c r="P145" s="16">
        <v>20649210928.099998</v>
      </c>
      <c r="Q145" s="16">
        <v>11818667281.27</v>
      </c>
      <c r="R145" s="16">
        <v>0</v>
      </c>
      <c r="S145" s="16">
        <v>3267.5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</row>
    <row r="146" spans="5:28" ht="11.25" customHeight="1" x14ac:dyDescent="0.2">
      <c r="E146" s="14">
        <f t="shared" si="1"/>
        <v>126</v>
      </c>
      <c r="F146" s="15" t="s">
        <v>152</v>
      </c>
      <c r="G146" s="14"/>
      <c r="H146" s="16">
        <v>32467715278.099998</v>
      </c>
      <c r="I146" s="16">
        <v>20649061063.919998</v>
      </c>
      <c r="J146" s="16">
        <v>11818650946.68</v>
      </c>
      <c r="K146" s="16">
        <v>0</v>
      </c>
      <c r="L146" s="16">
        <v>3267.5</v>
      </c>
      <c r="M146" s="16">
        <v>0</v>
      </c>
      <c r="N146" s="16">
        <v>0</v>
      </c>
      <c r="O146" s="16">
        <v>32467881476.869999</v>
      </c>
      <c r="P146" s="16">
        <v>20649210928.099998</v>
      </c>
      <c r="Q146" s="16">
        <v>11818667281.27</v>
      </c>
      <c r="R146" s="16">
        <v>0</v>
      </c>
      <c r="S146" s="16">
        <v>3267.5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</row>
    <row r="147" spans="5:28" ht="11.25" customHeight="1" x14ac:dyDescent="0.2">
      <c r="E147" s="14">
        <f t="shared" si="1"/>
        <v>127</v>
      </c>
      <c r="F147" s="15" t="s">
        <v>153</v>
      </c>
      <c r="G147" s="14" t="s">
        <v>32</v>
      </c>
      <c r="H147" s="16">
        <v>20011293311.580002</v>
      </c>
      <c r="I147" s="16">
        <v>0</v>
      </c>
      <c r="J147" s="16">
        <v>20002501000.389999</v>
      </c>
      <c r="K147" s="16">
        <v>8792311.1899999995</v>
      </c>
      <c r="L147" s="16">
        <v>0</v>
      </c>
      <c r="M147" s="16">
        <v>0</v>
      </c>
      <c r="N147" s="16">
        <v>0</v>
      </c>
      <c r="O147" s="16">
        <v>19822695239.889999</v>
      </c>
      <c r="P147" s="16">
        <v>0</v>
      </c>
      <c r="Q147" s="16">
        <v>19814147595.459999</v>
      </c>
      <c r="R147" s="16">
        <v>8547644.4299999997</v>
      </c>
      <c r="S147" s="16">
        <v>0</v>
      </c>
      <c r="T147" s="16">
        <v>0</v>
      </c>
      <c r="U147" s="16">
        <v>0</v>
      </c>
      <c r="V147" s="16">
        <v>508163829.93000001</v>
      </c>
      <c r="W147" s="16">
        <v>0</v>
      </c>
      <c r="X147" s="16">
        <v>508012243.47000003</v>
      </c>
      <c r="Y147" s="16">
        <v>151586.46</v>
      </c>
      <c r="Z147" s="16">
        <v>0</v>
      </c>
      <c r="AA147" s="16">
        <v>0</v>
      </c>
      <c r="AB147" s="16">
        <v>0</v>
      </c>
    </row>
    <row r="148" spans="5:28" ht="11.25" customHeight="1" x14ac:dyDescent="0.2">
      <c r="E148" s="14">
        <f t="shared" si="1"/>
        <v>128</v>
      </c>
      <c r="F148" s="15" t="s">
        <v>154</v>
      </c>
      <c r="G148" s="14" t="s">
        <v>48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-508163829.93000001</v>
      </c>
      <c r="W148" s="16">
        <v>-508163829.93000001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</row>
    <row r="149" spans="5:28" ht="11.25" customHeight="1" x14ac:dyDescent="0.2">
      <c r="E149" s="14">
        <f t="shared" ref="E149:E212" si="2">ROW($E149)-20</f>
        <v>129</v>
      </c>
      <c r="F149" s="15" t="s">
        <v>155</v>
      </c>
      <c r="G149" s="14"/>
      <c r="H149" s="16">
        <v>20011293311.580002</v>
      </c>
      <c r="I149" s="16">
        <v>0</v>
      </c>
      <c r="J149" s="16">
        <v>20002501000.389999</v>
      </c>
      <c r="K149" s="16">
        <v>8792311.1899999995</v>
      </c>
      <c r="L149" s="16">
        <v>0</v>
      </c>
      <c r="M149" s="16">
        <v>0</v>
      </c>
      <c r="N149" s="16">
        <v>0</v>
      </c>
      <c r="O149" s="16">
        <v>19822695239.889999</v>
      </c>
      <c r="P149" s="16">
        <v>0</v>
      </c>
      <c r="Q149" s="16">
        <v>19814147595.459999</v>
      </c>
      <c r="R149" s="16">
        <v>8547644.4299999997</v>
      </c>
      <c r="S149" s="16">
        <v>0</v>
      </c>
      <c r="T149" s="16">
        <v>0</v>
      </c>
      <c r="U149" s="16">
        <v>0</v>
      </c>
      <c r="V149" s="16">
        <v>0</v>
      </c>
      <c r="W149" s="16">
        <v>-508163829.93000001</v>
      </c>
      <c r="X149" s="16">
        <v>508012243.47000003</v>
      </c>
      <c r="Y149" s="16">
        <v>151586.46</v>
      </c>
      <c r="Z149" s="16">
        <v>0</v>
      </c>
      <c r="AA149" s="16">
        <v>0</v>
      </c>
      <c r="AB149" s="16">
        <v>0</v>
      </c>
    </row>
    <row r="150" spans="5:28" ht="11.25" customHeight="1" x14ac:dyDescent="0.2">
      <c r="E150" s="14">
        <f t="shared" si="2"/>
        <v>130</v>
      </c>
      <c r="F150" s="15" t="s">
        <v>156</v>
      </c>
      <c r="G150" s="14"/>
      <c r="H150" s="16">
        <v>20011293311.580002</v>
      </c>
      <c r="I150" s="16">
        <v>0</v>
      </c>
      <c r="J150" s="16">
        <v>20002501000.389999</v>
      </c>
      <c r="K150" s="16">
        <v>8792311.1899999995</v>
      </c>
      <c r="L150" s="16">
        <v>0</v>
      </c>
      <c r="M150" s="16">
        <v>0</v>
      </c>
      <c r="N150" s="16">
        <v>0</v>
      </c>
      <c r="O150" s="16">
        <v>19822695239.889999</v>
      </c>
      <c r="P150" s="16">
        <v>0</v>
      </c>
      <c r="Q150" s="16">
        <v>19814147595.459999</v>
      </c>
      <c r="R150" s="16">
        <v>8547644.4299999997</v>
      </c>
      <c r="S150" s="16">
        <v>0</v>
      </c>
      <c r="T150" s="16">
        <v>0</v>
      </c>
      <c r="U150" s="16">
        <v>0</v>
      </c>
      <c r="V150" s="16">
        <v>0</v>
      </c>
      <c r="W150" s="16">
        <v>-508163829.93000001</v>
      </c>
      <c r="X150" s="16">
        <v>508012243.47000003</v>
      </c>
      <c r="Y150" s="16">
        <v>151586.46</v>
      </c>
      <c r="Z150" s="16">
        <v>0</v>
      </c>
      <c r="AA150" s="16">
        <v>0</v>
      </c>
      <c r="AB150" s="16">
        <v>0</v>
      </c>
    </row>
    <row r="151" spans="5:28" ht="11.25" customHeight="1" x14ac:dyDescent="0.2">
      <c r="E151" s="14">
        <f t="shared" si="2"/>
        <v>131</v>
      </c>
      <c r="F151" s="15" t="s">
        <v>157</v>
      </c>
      <c r="G151" s="14"/>
      <c r="H151" s="16">
        <v>88159464187.589996</v>
      </c>
      <c r="I151" s="16">
        <v>36917033411.099998</v>
      </c>
      <c r="J151" s="16">
        <v>51231549325.580002</v>
      </c>
      <c r="K151" s="16">
        <v>10874043.41</v>
      </c>
      <c r="L151" s="16">
        <v>7407.5</v>
      </c>
      <c r="M151" s="16">
        <v>0</v>
      </c>
      <c r="N151" s="16">
        <v>0</v>
      </c>
      <c r="O151" s="16">
        <v>87969943860.179993</v>
      </c>
      <c r="P151" s="16">
        <v>36916790801.580002</v>
      </c>
      <c r="Q151" s="16">
        <v>51042516286.949997</v>
      </c>
      <c r="R151" s="16">
        <v>10629376.65</v>
      </c>
      <c r="S151" s="16">
        <v>7395</v>
      </c>
      <c r="T151" s="16">
        <v>0</v>
      </c>
      <c r="U151" s="16">
        <v>0</v>
      </c>
      <c r="V151" s="16">
        <v>44201882.460000001</v>
      </c>
      <c r="W151" s="16">
        <v>-464748123.49000001</v>
      </c>
      <c r="X151" s="16">
        <v>508793985.49000001</v>
      </c>
      <c r="Y151" s="16">
        <v>151586.46</v>
      </c>
      <c r="Z151" s="16">
        <v>4434</v>
      </c>
      <c r="AA151" s="16">
        <v>0</v>
      </c>
      <c r="AB151" s="16">
        <v>0</v>
      </c>
    </row>
    <row r="152" spans="5:28" ht="11.25" customHeight="1" x14ac:dyDescent="0.2">
      <c r="E152" s="14">
        <f t="shared" si="2"/>
        <v>132</v>
      </c>
      <c r="F152" s="15" t="s">
        <v>158</v>
      </c>
      <c r="G152" s="14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5:28" ht="11.25" customHeight="1" x14ac:dyDescent="0.2">
      <c r="E153" s="14">
        <f t="shared" si="2"/>
        <v>133</v>
      </c>
      <c r="F153" s="15" t="s">
        <v>159</v>
      </c>
      <c r="G153" s="14" t="s">
        <v>32</v>
      </c>
      <c r="H153" s="16">
        <v>102539</v>
      </c>
      <c r="I153" s="16">
        <v>102539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35568096.850000001</v>
      </c>
      <c r="W153" s="16">
        <v>35568096.850000001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</row>
    <row r="154" spans="5:28" ht="11.25" customHeight="1" x14ac:dyDescent="0.2">
      <c r="E154" s="14">
        <f t="shared" si="2"/>
        <v>134</v>
      </c>
      <c r="F154" s="15" t="s">
        <v>160</v>
      </c>
      <c r="G154" s="14" t="s">
        <v>48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609268.06999999995</v>
      </c>
      <c r="P154" s="16">
        <v>609268.06999999995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-9472803.3399999999</v>
      </c>
      <c r="W154" s="16">
        <v>-9472803.3399999999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</row>
    <row r="155" spans="5:28" ht="11.25" customHeight="1" x14ac:dyDescent="0.2">
      <c r="E155" s="14">
        <f t="shared" si="2"/>
        <v>135</v>
      </c>
      <c r="F155" s="15" t="s">
        <v>161</v>
      </c>
      <c r="G155" s="14"/>
      <c r="H155" s="16">
        <v>102539</v>
      </c>
      <c r="I155" s="16">
        <v>102539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609268.06999999995</v>
      </c>
      <c r="P155" s="16">
        <v>609268.06999999995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26095293.510000002</v>
      </c>
      <c r="W155" s="16">
        <v>26095293.510000002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</row>
    <row r="156" spans="5:28" ht="11.25" customHeight="1" x14ac:dyDescent="0.2">
      <c r="E156" s="14">
        <f t="shared" si="2"/>
        <v>136</v>
      </c>
      <c r="F156" s="15" t="s">
        <v>162</v>
      </c>
      <c r="G156" s="14" t="s">
        <v>32</v>
      </c>
      <c r="H156" s="16">
        <v>95762</v>
      </c>
      <c r="I156" s="16">
        <v>95762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102539</v>
      </c>
      <c r="P156" s="16">
        <v>102539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8735</v>
      </c>
      <c r="W156" s="16">
        <v>8735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</row>
    <row r="157" spans="5:28" ht="11.25" customHeight="1" x14ac:dyDescent="0.2">
      <c r="E157" s="14">
        <f t="shared" si="2"/>
        <v>137</v>
      </c>
      <c r="F157" s="15" t="s">
        <v>163</v>
      </c>
      <c r="G157" s="14"/>
      <c r="H157" s="16">
        <v>95762</v>
      </c>
      <c r="I157" s="16">
        <v>95762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102539</v>
      </c>
      <c r="P157" s="16">
        <v>102539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8735</v>
      </c>
      <c r="W157" s="16">
        <v>8735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</row>
    <row r="158" spans="5:28" ht="11.25" customHeight="1" x14ac:dyDescent="0.2">
      <c r="E158" s="14">
        <f t="shared" si="2"/>
        <v>138</v>
      </c>
      <c r="F158" s="15" t="s">
        <v>164</v>
      </c>
      <c r="G158" s="14"/>
      <c r="H158" s="16">
        <v>198301</v>
      </c>
      <c r="I158" s="16">
        <v>198301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711807.07</v>
      </c>
      <c r="P158" s="16">
        <v>711807.07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26104028.510000002</v>
      </c>
      <c r="W158" s="16">
        <v>26104028.510000002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</row>
    <row r="159" spans="5:28" ht="11.25" customHeight="1" x14ac:dyDescent="0.2">
      <c r="E159" s="14">
        <f t="shared" si="2"/>
        <v>139</v>
      </c>
      <c r="F159" s="15" t="s">
        <v>165</v>
      </c>
      <c r="G159" s="14" t="s">
        <v>32</v>
      </c>
      <c r="H159" s="16">
        <v>530124.06000000006</v>
      </c>
      <c r="I159" s="16">
        <v>530124.06000000006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41896</v>
      </c>
      <c r="P159" s="16">
        <v>41896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97922932.129999995</v>
      </c>
      <c r="W159" s="16">
        <v>97922932.129999995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</row>
    <row r="160" spans="5:28" ht="11.25" customHeight="1" x14ac:dyDescent="0.2">
      <c r="E160" s="14">
        <f t="shared" si="2"/>
        <v>140</v>
      </c>
      <c r="F160" s="15" t="s">
        <v>166</v>
      </c>
      <c r="G160" s="14" t="s">
        <v>48</v>
      </c>
      <c r="H160" s="16">
        <v>41896</v>
      </c>
      <c r="I160" s="16">
        <v>41896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447232.54</v>
      </c>
      <c r="P160" s="16">
        <v>447232.54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-35803211.280000001</v>
      </c>
      <c r="W160" s="16">
        <v>-35803211.280000001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</row>
    <row r="161" spans="5:28" ht="11.25" customHeight="1" x14ac:dyDescent="0.2">
      <c r="E161" s="14">
        <f t="shared" si="2"/>
        <v>141</v>
      </c>
      <c r="F161" s="15" t="s">
        <v>167</v>
      </c>
      <c r="G161" s="14"/>
      <c r="H161" s="16">
        <v>572020.06000000006</v>
      </c>
      <c r="I161" s="16">
        <v>572020.06000000006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489128.54</v>
      </c>
      <c r="P161" s="16">
        <v>489128.54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62119720.850000001</v>
      </c>
      <c r="W161" s="16">
        <v>62119720.850000001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</row>
    <row r="162" spans="5:28" ht="11.25" customHeight="1" x14ac:dyDescent="0.2">
      <c r="E162" s="14">
        <f t="shared" si="2"/>
        <v>142</v>
      </c>
      <c r="F162" s="15" t="s">
        <v>168</v>
      </c>
      <c r="G162" s="14" t="s">
        <v>32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190613</v>
      </c>
      <c r="P162" s="16">
        <v>190613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107122681</v>
      </c>
      <c r="W162" s="16">
        <v>107122681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</row>
    <row r="163" spans="5:28" ht="11.25" customHeight="1" x14ac:dyDescent="0.2">
      <c r="E163" s="14">
        <f t="shared" si="2"/>
        <v>143</v>
      </c>
      <c r="F163" s="15" t="s">
        <v>169</v>
      </c>
      <c r="G163" s="14" t="s">
        <v>48</v>
      </c>
      <c r="H163" s="16">
        <v>635.38</v>
      </c>
      <c r="I163" s="16">
        <v>635.38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232174.03</v>
      </c>
      <c r="P163" s="16">
        <v>232174.03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-3470726.88</v>
      </c>
      <c r="W163" s="16">
        <v>-3470726.88</v>
      </c>
      <c r="X163" s="16">
        <v>0</v>
      </c>
      <c r="Y163" s="16">
        <v>0</v>
      </c>
      <c r="Z163" s="16">
        <v>0</v>
      </c>
      <c r="AA163" s="16">
        <v>0</v>
      </c>
      <c r="AB163" s="16">
        <v>0</v>
      </c>
    </row>
    <row r="164" spans="5:28" ht="11.25" customHeight="1" x14ac:dyDescent="0.2">
      <c r="E164" s="14">
        <f t="shared" si="2"/>
        <v>144</v>
      </c>
      <c r="F164" s="15" t="s">
        <v>170</v>
      </c>
      <c r="G164" s="14"/>
      <c r="H164" s="16">
        <v>635.38</v>
      </c>
      <c r="I164" s="16">
        <v>635.38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422787.03</v>
      </c>
      <c r="P164" s="16">
        <v>422787.03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103651954.12</v>
      </c>
      <c r="W164" s="16">
        <v>103651954.12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</row>
    <row r="165" spans="5:28" ht="11.25" customHeight="1" x14ac:dyDescent="0.2">
      <c r="E165" s="14">
        <f t="shared" si="2"/>
        <v>145</v>
      </c>
      <c r="F165" s="15" t="s">
        <v>171</v>
      </c>
      <c r="G165" s="14" t="s">
        <v>32</v>
      </c>
      <c r="H165" s="16">
        <v>2431960.2200000002</v>
      </c>
      <c r="I165" s="16">
        <v>2431960.2200000002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604656.9</v>
      </c>
      <c r="P165" s="16">
        <v>604656.9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5349659.97</v>
      </c>
      <c r="W165" s="16">
        <v>5349659.97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</row>
    <row r="166" spans="5:28" ht="11.25" customHeight="1" x14ac:dyDescent="0.2">
      <c r="E166" s="14">
        <f t="shared" si="2"/>
        <v>146</v>
      </c>
      <c r="F166" s="15" t="s">
        <v>172</v>
      </c>
      <c r="G166" s="14"/>
      <c r="H166" s="16">
        <v>2431960.2200000002</v>
      </c>
      <c r="I166" s="16">
        <v>2431960.2200000002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604656.9</v>
      </c>
      <c r="P166" s="16">
        <v>604656.9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5349659.97</v>
      </c>
      <c r="W166" s="16">
        <v>5349659.97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</row>
    <row r="167" spans="5:28" ht="11.25" customHeight="1" x14ac:dyDescent="0.2">
      <c r="E167" s="14">
        <f t="shared" si="2"/>
        <v>147</v>
      </c>
      <c r="F167" s="15" t="s">
        <v>173</v>
      </c>
      <c r="G167" s="14"/>
      <c r="H167" s="16">
        <v>3004615.66</v>
      </c>
      <c r="I167" s="16">
        <v>3004615.66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1516572.47</v>
      </c>
      <c r="P167" s="16">
        <v>1516572.47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171121334.94</v>
      </c>
      <c r="W167" s="16">
        <v>171121334.94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</row>
    <row r="168" spans="5:28" ht="11.25" customHeight="1" x14ac:dyDescent="0.2">
      <c r="E168" s="14">
        <f t="shared" si="2"/>
        <v>148</v>
      </c>
      <c r="F168" s="15" t="s">
        <v>174</v>
      </c>
      <c r="G168" s="14" t="s">
        <v>32</v>
      </c>
      <c r="H168" s="16">
        <v>132052.04</v>
      </c>
      <c r="I168" s="16">
        <v>132052.04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12543.89</v>
      </c>
      <c r="P168" s="16">
        <v>12543.89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20279413.329999998</v>
      </c>
      <c r="W168" s="16">
        <v>20279413.329999998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</row>
    <row r="169" spans="5:28" ht="11.25" customHeight="1" x14ac:dyDescent="0.2">
      <c r="E169" s="14">
        <f t="shared" si="2"/>
        <v>149</v>
      </c>
      <c r="F169" s="15" t="s">
        <v>175</v>
      </c>
      <c r="G169" s="14" t="s">
        <v>48</v>
      </c>
      <c r="H169" s="16">
        <v>7899</v>
      </c>
      <c r="I169" s="16">
        <v>7899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261959.49</v>
      </c>
      <c r="P169" s="16">
        <v>261959.49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-11373198.390000001</v>
      </c>
      <c r="W169" s="16">
        <v>-11373198.390000001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</row>
    <row r="170" spans="5:28" ht="11.25" customHeight="1" x14ac:dyDescent="0.2">
      <c r="E170" s="14">
        <f t="shared" si="2"/>
        <v>150</v>
      </c>
      <c r="F170" s="15" t="s">
        <v>176</v>
      </c>
      <c r="G170" s="14"/>
      <c r="H170" s="16">
        <v>139951.04000000001</v>
      </c>
      <c r="I170" s="16">
        <v>139951.04000000001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274503.38</v>
      </c>
      <c r="P170" s="16">
        <v>274503.38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8906214.9399999995</v>
      </c>
      <c r="W170" s="16">
        <v>8906214.9399999995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</row>
    <row r="171" spans="5:28" ht="11.25" customHeight="1" x14ac:dyDescent="0.2">
      <c r="E171" s="14">
        <f t="shared" si="2"/>
        <v>151</v>
      </c>
      <c r="F171" s="15" t="s">
        <v>177</v>
      </c>
      <c r="G171" s="14" t="s">
        <v>32</v>
      </c>
      <c r="H171" s="16">
        <v>99609.25</v>
      </c>
      <c r="I171" s="16">
        <v>99609.25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57519.199999999997</v>
      </c>
      <c r="P171" s="16">
        <v>57519.199999999997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43666.55</v>
      </c>
      <c r="W171" s="16">
        <v>43666.55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</row>
    <row r="172" spans="5:28" ht="11.25" customHeight="1" x14ac:dyDescent="0.2">
      <c r="E172" s="14">
        <f t="shared" si="2"/>
        <v>152</v>
      </c>
      <c r="F172" s="15" t="s">
        <v>178</v>
      </c>
      <c r="G172" s="14"/>
      <c r="H172" s="16">
        <v>99609.25</v>
      </c>
      <c r="I172" s="16">
        <v>99609.25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57519.199999999997</v>
      </c>
      <c r="P172" s="16">
        <v>57519.199999999997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43666.55</v>
      </c>
      <c r="W172" s="16">
        <v>43666.55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</row>
    <row r="173" spans="5:28" ht="11.25" customHeight="1" x14ac:dyDescent="0.2">
      <c r="E173" s="14">
        <f t="shared" si="2"/>
        <v>153</v>
      </c>
      <c r="F173" s="15" t="s">
        <v>179</v>
      </c>
      <c r="G173" s="14"/>
      <c r="H173" s="16">
        <v>239560.29</v>
      </c>
      <c r="I173" s="16">
        <v>239560.29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332022.58</v>
      </c>
      <c r="P173" s="16">
        <v>332022.58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8949881.4900000002</v>
      </c>
      <c r="W173" s="16">
        <v>8949881.4900000002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</row>
    <row r="174" spans="5:28" ht="11.25" customHeight="1" x14ac:dyDescent="0.2">
      <c r="E174" s="14">
        <f t="shared" si="2"/>
        <v>154</v>
      </c>
      <c r="F174" s="15" t="s">
        <v>180</v>
      </c>
      <c r="G174" s="14"/>
      <c r="H174" s="16">
        <v>3442476.95</v>
      </c>
      <c r="I174" s="16">
        <v>3442476.95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2560402.12</v>
      </c>
      <c r="P174" s="16">
        <v>2560402.12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206175244.94</v>
      </c>
      <c r="W174" s="16">
        <v>206175244.94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</row>
    <row r="175" spans="5:28" ht="11.25" customHeight="1" x14ac:dyDescent="0.2">
      <c r="E175" s="14">
        <f t="shared" si="2"/>
        <v>155</v>
      </c>
      <c r="F175" s="15" t="s">
        <v>181</v>
      </c>
      <c r="G175" s="14"/>
      <c r="H175" s="16">
        <v>127551722242.44</v>
      </c>
      <c r="I175" s="16">
        <v>63745322410.269997</v>
      </c>
      <c r="J175" s="16">
        <v>63725083402.779999</v>
      </c>
      <c r="K175" s="16">
        <v>19863728.469999999</v>
      </c>
      <c r="L175" s="16">
        <v>6865340.79</v>
      </c>
      <c r="M175" s="16">
        <v>46356259.950000003</v>
      </c>
      <c r="N175" s="16">
        <v>8231100.1799999997</v>
      </c>
      <c r="O175" s="16">
        <v>127175651176.92999</v>
      </c>
      <c r="P175" s="16">
        <v>63432866422.519997</v>
      </c>
      <c r="Q175" s="16">
        <v>63661354691.919998</v>
      </c>
      <c r="R175" s="16">
        <v>19775661.109999999</v>
      </c>
      <c r="S175" s="16">
        <v>9320821.7699999996</v>
      </c>
      <c r="T175" s="16">
        <v>42572240.219999999</v>
      </c>
      <c r="U175" s="16">
        <v>9761339.3900000006</v>
      </c>
      <c r="V175" s="16">
        <v>2731013378.1300001</v>
      </c>
      <c r="W175" s="16">
        <v>1766558234.6500001</v>
      </c>
      <c r="X175" s="16">
        <v>961115207.83000004</v>
      </c>
      <c r="Y175" s="16">
        <v>639127.81999999995</v>
      </c>
      <c r="Z175" s="16">
        <v>4434</v>
      </c>
      <c r="AA175" s="16">
        <v>1581121.95</v>
      </c>
      <c r="AB175" s="16">
        <v>1115251.8799999999</v>
      </c>
    </row>
    <row r="176" spans="5:28" ht="11.25" customHeight="1" x14ac:dyDescent="0.2">
      <c r="E176" s="14">
        <f t="shared" si="2"/>
        <v>156</v>
      </c>
      <c r="F176" s="15" t="s">
        <v>30</v>
      </c>
      <c r="G176" s="14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5:28" ht="11.25" customHeight="1" x14ac:dyDescent="0.2">
      <c r="E177" s="14">
        <f t="shared" si="2"/>
        <v>157</v>
      </c>
      <c r="F177" s="15" t="s">
        <v>182</v>
      </c>
      <c r="G177" s="14" t="s">
        <v>48</v>
      </c>
      <c r="H177" s="16">
        <v>412298253.92000002</v>
      </c>
      <c r="I177" s="16">
        <v>412298253.92000002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538498280.39999998</v>
      </c>
      <c r="P177" s="16">
        <v>538498280.39999998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182950665.08000001</v>
      </c>
      <c r="W177" s="16">
        <v>182950665.08000001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</row>
    <row r="178" spans="5:28" ht="11.25" customHeight="1" x14ac:dyDescent="0.2">
      <c r="E178" s="14">
        <f t="shared" si="2"/>
        <v>158</v>
      </c>
      <c r="F178" s="15" t="s">
        <v>183</v>
      </c>
      <c r="G178" s="14" t="s">
        <v>32</v>
      </c>
      <c r="H178" s="16">
        <v>1484.11</v>
      </c>
      <c r="I178" s="16">
        <v>1484.11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981.91</v>
      </c>
      <c r="P178" s="16">
        <v>981.91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-575.69000000000005</v>
      </c>
      <c r="W178" s="16">
        <v>-575.69000000000005</v>
      </c>
      <c r="X178" s="16">
        <v>0</v>
      </c>
      <c r="Y178" s="16">
        <v>0</v>
      </c>
      <c r="Z178" s="16">
        <v>0</v>
      </c>
      <c r="AA178" s="16">
        <v>0</v>
      </c>
      <c r="AB178" s="16">
        <v>0</v>
      </c>
    </row>
    <row r="179" spans="5:28" ht="11.25" customHeight="1" x14ac:dyDescent="0.2">
      <c r="E179" s="14">
        <f t="shared" si="2"/>
        <v>159</v>
      </c>
      <c r="F179" s="15" t="s">
        <v>184</v>
      </c>
      <c r="G179" s="14" t="s">
        <v>48</v>
      </c>
      <c r="H179" s="16">
        <v>1300371.04</v>
      </c>
      <c r="I179" s="16">
        <v>1300371.04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1572790.24</v>
      </c>
      <c r="P179" s="16">
        <v>1572790.24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329947.24</v>
      </c>
      <c r="W179" s="16">
        <v>329947.24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</row>
    <row r="180" spans="5:28" ht="11.25" customHeight="1" x14ac:dyDescent="0.2">
      <c r="E180" s="14">
        <f t="shared" si="2"/>
        <v>160</v>
      </c>
      <c r="F180" s="15" t="s">
        <v>185</v>
      </c>
      <c r="G180" s="14"/>
      <c r="H180" s="16">
        <v>413600109.06999999</v>
      </c>
      <c r="I180" s="16">
        <v>413600109.06999999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540072052.54999995</v>
      </c>
      <c r="P180" s="16">
        <v>540072052.54999995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183280036.63</v>
      </c>
      <c r="W180" s="16">
        <v>183280036.63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</row>
    <row r="181" spans="5:28" ht="11.25" customHeight="1" x14ac:dyDescent="0.2">
      <c r="E181" s="14">
        <f t="shared" si="2"/>
        <v>161</v>
      </c>
      <c r="F181" s="15" t="s">
        <v>186</v>
      </c>
      <c r="G181" s="14"/>
      <c r="H181" s="16">
        <v>413600109.06999999</v>
      </c>
      <c r="I181" s="16">
        <v>413600109.06999999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540072052.54999995</v>
      </c>
      <c r="P181" s="16">
        <v>540072052.54999995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183280036.63</v>
      </c>
      <c r="W181" s="16">
        <v>183280036.63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</row>
    <row r="182" spans="5:28" ht="11.25" customHeight="1" x14ac:dyDescent="0.2">
      <c r="E182" s="14">
        <f t="shared" si="2"/>
        <v>162</v>
      </c>
      <c r="F182" s="15" t="s">
        <v>187</v>
      </c>
      <c r="G182" s="14" t="s">
        <v>48</v>
      </c>
      <c r="H182" s="16">
        <v>156963029.30000001</v>
      </c>
      <c r="I182" s="16">
        <v>127750000</v>
      </c>
      <c r="J182" s="16">
        <v>29213029.300000001</v>
      </c>
      <c r="K182" s="16">
        <v>0</v>
      </c>
      <c r="L182" s="16">
        <v>0</v>
      </c>
      <c r="M182" s="16">
        <v>0</v>
      </c>
      <c r="N182" s="16">
        <v>0</v>
      </c>
      <c r="O182" s="16">
        <v>156963029.30000001</v>
      </c>
      <c r="P182" s="16">
        <v>127750000</v>
      </c>
      <c r="Q182" s="16">
        <v>29213029.300000001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</row>
    <row r="183" spans="5:28" ht="11.25" customHeight="1" x14ac:dyDescent="0.2">
      <c r="E183" s="14">
        <f t="shared" si="2"/>
        <v>163</v>
      </c>
      <c r="F183" s="15" t="s">
        <v>188</v>
      </c>
      <c r="G183" s="14" t="s">
        <v>48</v>
      </c>
      <c r="H183" s="16">
        <v>727490279.57000005</v>
      </c>
      <c r="I183" s="16">
        <v>68236543.400000006</v>
      </c>
      <c r="J183" s="16">
        <v>647955860.90999997</v>
      </c>
      <c r="K183" s="16">
        <v>11297875.26</v>
      </c>
      <c r="L183" s="16">
        <v>0</v>
      </c>
      <c r="M183" s="16">
        <v>0</v>
      </c>
      <c r="N183" s="16">
        <v>0</v>
      </c>
      <c r="O183" s="16">
        <v>799945173.84000003</v>
      </c>
      <c r="P183" s="16">
        <v>69060356.829999998</v>
      </c>
      <c r="Q183" s="16">
        <v>721234277.63</v>
      </c>
      <c r="R183" s="16">
        <v>9650539.3800000008</v>
      </c>
      <c r="S183" s="16">
        <v>0</v>
      </c>
      <c r="T183" s="16">
        <v>0</v>
      </c>
      <c r="U183" s="16">
        <v>0</v>
      </c>
      <c r="V183" s="16">
        <v>90364921.569999993</v>
      </c>
      <c r="W183" s="16">
        <v>2308403.6</v>
      </c>
      <c r="X183" s="16">
        <v>87145730.640000001</v>
      </c>
      <c r="Y183" s="16">
        <v>910787.33</v>
      </c>
      <c r="Z183" s="16">
        <v>0</v>
      </c>
      <c r="AA183" s="16">
        <v>0</v>
      </c>
      <c r="AB183" s="16">
        <v>0</v>
      </c>
    </row>
    <row r="184" spans="5:28" ht="11.25" customHeight="1" x14ac:dyDescent="0.2">
      <c r="E184" s="14">
        <f t="shared" si="2"/>
        <v>164</v>
      </c>
      <c r="F184" s="15" t="s">
        <v>189</v>
      </c>
      <c r="G184" s="14"/>
      <c r="H184" s="16">
        <v>884453308.87</v>
      </c>
      <c r="I184" s="16">
        <v>195986543.40000001</v>
      </c>
      <c r="J184" s="16">
        <v>677168890.21000004</v>
      </c>
      <c r="K184" s="16">
        <v>11297875.26</v>
      </c>
      <c r="L184" s="16">
        <v>0</v>
      </c>
      <c r="M184" s="16">
        <v>0</v>
      </c>
      <c r="N184" s="16">
        <v>0</v>
      </c>
      <c r="O184" s="16">
        <v>956908203.13999999</v>
      </c>
      <c r="P184" s="16">
        <v>196810356.83000001</v>
      </c>
      <c r="Q184" s="16">
        <v>750447306.92999995</v>
      </c>
      <c r="R184" s="16">
        <v>9650539.3800000008</v>
      </c>
      <c r="S184" s="16">
        <v>0</v>
      </c>
      <c r="T184" s="16">
        <v>0</v>
      </c>
      <c r="U184" s="16">
        <v>0</v>
      </c>
      <c r="V184" s="16">
        <v>90364921.569999993</v>
      </c>
      <c r="W184" s="16">
        <v>2308403.6</v>
      </c>
      <c r="X184" s="16">
        <v>87145730.640000001</v>
      </c>
      <c r="Y184" s="16">
        <v>910787.33</v>
      </c>
      <c r="Z184" s="16">
        <v>0</v>
      </c>
      <c r="AA184" s="16">
        <v>0</v>
      </c>
      <c r="AB184" s="16">
        <v>0</v>
      </c>
    </row>
    <row r="185" spans="5:28" ht="11.25" customHeight="1" x14ac:dyDescent="0.2">
      <c r="E185" s="14">
        <f t="shared" si="2"/>
        <v>165</v>
      </c>
      <c r="F185" s="15" t="s">
        <v>190</v>
      </c>
      <c r="G185" s="14"/>
      <c r="H185" s="16">
        <v>884453308.87</v>
      </c>
      <c r="I185" s="16">
        <v>195986543.40000001</v>
      </c>
      <c r="J185" s="16">
        <v>677168890.21000004</v>
      </c>
      <c r="K185" s="16">
        <v>11297875.26</v>
      </c>
      <c r="L185" s="16">
        <v>0</v>
      </c>
      <c r="M185" s="16">
        <v>0</v>
      </c>
      <c r="N185" s="16">
        <v>0</v>
      </c>
      <c r="O185" s="16">
        <v>956908203.13999999</v>
      </c>
      <c r="P185" s="16">
        <v>196810356.83000001</v>
      </c>
      <c r="Q185" s="16">
        <v>750447306.92999995</v>
      </c>
      <c r="R185" s="16">
        <v>9650539.3800000008</v>
      </c>
      <c r="S185" s="16">
        <v>0</v>
      </c>
      <c r="T185" s="16">
        <v>0</v>
      </c>
      <c r="U185" s="16">
        <v>0</v>
      </c>
      <c r="V185" s="16">
        <v>90364921.569999993</v>
      </c>
      <c r="W185" s="16">
        <v>2308403.6</v>
      </c>
      <c r="X185" s="16">
        <v>87145730.640000001</v>
      </c>
      <c r="Y185" s="16">
        <v>910787.33</v>
      </c>
      <c r="Z185" s="16">
        <v>0</v>
      </c>
      <c r="AA185" s="16">
        <v>0</v>
      </c>
      <c r="AB185" s="16">
        <v>0</v>
      </c>
    </row>
    <row r="186" spans="5:28" ht="11.25" customHeight="1" x14ac:dyDescent="0.2">
      <c r="E186" s="14">
        <f t="shared" si="2"/>
        <v>166</v>
      </c>
      <c r="F186" s="15" t="s">
        <v>70</v>
      </c>
      <c r="G186" s="14"/>
      <c r="H186" s="16">
        <v>1298053417.9400001</v>
      </c>
      <c r="I186" s="16">
        <v>609586652.47000003</v>
      </c>
      <c r="J186" s="16">
        <v>677168890.21000004</v>
      </c>
      <c r="K186" s="16">
        <v>11297875.26</v>
      </c>
      <c r="L186" s="16">
        <v>0</v>
      </c>
      <c r="M186" s="16">
        <v>0</v>
      </c>
      <c r="N186" s="16">
        <v>0</v>
      </c>
      <c r="O186" s="16">
        <v>1496980255.6900001</v>
      </c>
      <c r="P186" s="16">
        <v>736882409.38</v>
      </c>
      <c r="Q186" s="16">
        <v>750447306.92999995</v>
      </c>
      <c r="R186" s="16">
        <v>9650539.3800000008</v>
      </c>
      <c r="S186" s="16">
        <v>0</v>
      </c>
      <c r="T186" s="16">
        <v>0</v>
      </c>
      <c r="U186" s="16">
        <v>0</v>
      </c>
      <c r="V186" s="16">
        <v>273644958.19999999</v>
      </c>
      <c r="W186" s="16">
        <v>185588440.22999999</v>
      </c>
      <c r="X186" s="16">
        <v>87145730.640000001</v>
      </c>
      <c r="Y186" s="16">
        <v>910787.33</v>
      </c>
      <c r="Z186" s="16">
        <v>0</v>
      </c>
      <c r="AA186" s="16">
        <v>0</v>
      </c>
      <c r="AB186" s="16">
        <v>0</v>
      </c>
    </row>
    <row r="187" spans="5:28" ht="11.25" customHeight="1" x14ac:dyDescent="0.2">
      <c r="E187" s="14">
        <f t="shared" si="2"/>
        <v>167</v>
      </c>
      <c r="F187" s="15" t="s">
        <v>71</v>
      </c>
      <c r="G187" s="14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5:28" ht="11.25" customHeight="1" x14ac:dyDescent="0.2">
      <c r="E188" s="14">
        <f t="shared" si="2"/>
        <v>168</v>
      </c>
      <c r="F188" s="15" t="s">
        <v>90</v>
      </c>
      <c r="G188" s="14" t="s">
        <v>48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477136894.79000002</v>
      </c>
      <c r="W188" s="16">
        <v>387940048.50999999</v>
      </c>
      <c r="X188" s="16">
        <v>85768544.349999994</v>
      </c>
      <c r="Y188" s="16">
        <v>585115.91</v>
      </c>
      <c r="Z188" s="16">
        <v>2316119.0699999998</v>
      </c>
      <c r="AA188" s="16">
        <v>527066.94999999995</v>
      </c>
      <c r="AB188" s="16">
        <v>0</v>
      </c>
    </row>
    <row r="189" spans="5:28" ht="11.25" customHeight="1" x14ac:dyDescent="0.2">
      <c r="E189" s="14">
        <f t="shared" si="2"/>
        <v>169</v>
      </c>
      <c r="F189" s="15" t="s">
        <v>191</v>
      </c>
      <c r="G189" s="14" t="s">
        <v>48</v>
      </c>
      <c r="H189" s="16">
        <v>2599202.92</v>
      </c>
      <c r="I189" s="16">
        <v>2343872.4700000002</v>
      </c>
      <c r="J189" s="16">
        <v>255330.45</v>
      </c>
      <c r="K189" s="16">
        <v>0</v>
      </c>
      <c r="L189" s="16">
        <v>0</v>
      </c>
      <c r="M189" s="16">
        <v>0</v>
      </c>
      <c r="N189" s="16">
        <v>0</v>
      </c>
      <c r="O189" s="16">
        <v>1900043.74</v>
      </c>
      <c r="P189" s="16">
        <v>1793351.92</v>
      </c>
      <c r="Q189" s="16">
        <v>106691.82</v>
      </c>
      <c r="R189" s="16">
        <v>0</v>
      </c>
      <c r="S189" s="16">
        <v>0</v>
      </c>
      <c r="T189" s="16">
        <v>0</v>
      </c>
      <c r="U189" s="16">
        <v>0</v>
      </c>
      <c r="V189" s="16">
        <v>9150443.5299999993</v>
      </c>
      <c r="W189" s="16">
        <v>4525904.42</v>
      </c>
      <c r="X189" s="16">
        <v>4624539.1100000003</v>
      </c>
      <c r="Y189" s="16">
        <v>0</v>
      </c>
      <c r="Z189" s="16">
        <v>0</v>
      </c>
      <c r="AA189" s="16">
        <v>0</v>
      </c>
      <c r="AB189" s="16">
        <v>0</v>
      </c>
    </row>
    <row r="190" spans="5:28" ht="11.25" customHeight="1" x14ac:dyDescent="0.2">
      <c r="E190" s="14">
        <f t="shared" si="2"/>
        <v>170</v>
      </c>
      <c r="F190" s="15" t="s">
        <v>192</v>
      </c>
      <c r="G190" s="14" t="s">
        <v>48</v>
      </c>
      <c r="H190" s="16">
        <v>173614187.34999999</v>
      </c>
      <c r="I190" s="16">
        <v>0</v>
      </c>
      <c r="J190" s="16">
        <v>168308659.66999999</v>
      </c>
      <c r="K190" s="16">
        <v>2770178.07</v>
      </c>
      <c r="L190" s="16">
        <v>403943.78</v>
      </c>
      <c r="M190" s="16">
        <v>2131405.83</v>
      </c>
      <c r="N190" s="16">
        <v>0</v>
      </c>
      <c r="O190" s="16">
        <v>175570005.13</v>
      </c>
      <c r="P190" s="16">
        <v>0</v>
      </c>
      <c r="Q190" s="16">
        <v>170059313.43000001</v>
      </c>
      <c r="R190" s="16">
        <v>2975342.09</v>
      </c>
      <c r="S190" s="16">
        <v>403943.78</v>
      </c>
      <c r="T190" s="16">
        <v>2131405.83</v>
      </c>
      <c r="U190" s="16">
        <v>0</v>
      </c>
      <c r="V190" s="16">
        <v>2883416.14</v>
      </c>
      <c r="W190" s="16">
        <v>0</v>
      </c>
      <c r="X190" s="16">
        <v>2678252.12</v>
      </c>
      <c r="Y190" s="16">
        <v>205164.02</v>
      </c>
      <c r="Z190" s="16">
        <v>0</v>
      </c>
      <c r="AA190" s="16">
        <v>0</v>
      </c>
      <c r="AB190" s="16">
        <v>0</v>
      </c>
    </row>
    <row r="191" spans="5:28" ht="11.25" customHeight="1" x14ac:dyDescent="0.2">
      <c r="E191" s="14">
        <f t="shared" si="2"/>
        <v>171</v>
      </c>
      <c r="F191" s="15" t="s">
        <v>193</v>
      </c>
      <c r="G191" s="14" t="s">
        <v>48</v>
      </c>
      <c r="H191" s="16">
        <v>596787.84</v>
      </c>
      <c r="I191" s="16">
        <v>596787.84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611467.41</v>
      </c>
      <c r="P191" s="16">
        <v>611467.41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140203.65</v>
      </c>
      <c r="W191" s="16">
        <v>140203.65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</row>
    <row r="192" spans="5:28" ht="11.25" customHeight="1" x14ac:dyDescent="0.2">
      <c r="E192" s="14">
        <f t="shared" si="2"/>
        <v>172</v>
      </c>
      <c r="F192" s="15" t="s">
        <v>194</v>
      </c>
      <c r="G192" s="14" t="s">
        <v>48</v>
      </c>
      <c r="H192" s="16">
        <v>1090912.8600000001</v>
      </c>
      <c r="I192" s="16">
        <v>1090912.8600000001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1397634.13</v>
      </c>
      <c r="P192" s="16">
        <v>1397634.13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1353861.95</v>
      </c>
      <c r="W192" s="16">
        <v>1353861.95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</row>
    <row r="193" spans="5:28" ht="11.25" customHeight="1" x14ac:dyDescent="0.2">
      <c r="E193" s="14">
        <f t="shared" si="2"/>
        <v>173</v>
      </c>
      <c r="F193" s="15" t="s">
        <v>93</v>
      </c>
      <c r="G193" s="14"/>
      <c r="H193" s="16">
        <v>177901090.97</v>
      </c>
      <c r="I193" s="16">
        <v>4031573.17</v>
      </c>
      <c r="J193" s="16">
        <v>168563990.12</v>
      </c>
      <c r="K193" s="16">
        <v>2770178.07</v>
      </c>
      <c r="L193" s="16">
        <v>403943.78</v>
      </c>
      <c r="M193" s="16">
        <v>2131405.83</v>
      </c>
      <c r="N193" s="16">
        <v>0</v>
      </c>
      <c r="O193" s="16">
        <v>179479150.41</v>
      </c>
      <c r="P193" s="16">
        <v>3802453.46</v>
      </c>
      <c r="Q193" s="16">
        <v>170166005.25</v>
      </c>
      <c r="R193" s="16">
        <v>2975342.09</v>
      </c>
      <c r="S193" s="16">
        <v>403943.78</v>
      </c>
      <c r="T193" s="16">
        <v>2131405.83</v>
      </c>
      <c r="U193" s="16">
        <v>0</v>
      </c>
      <c r="V193" s="16">
        <v>490664820.06</v>
      </c>
      <c r="W193" s="16">
        <v>393960018.52999997</v>
      </c>
      <c r="X193" s="16">
        <v>93071335.579999998</v>
      </c>
      <c r="Y193" s="16">
        <v>790279.93</v>
      </c>
      <c r="Z193" s="16">
        <v>2316119.0699999998</v>
      </c>
      <c r="AA193" s="16">
        <v>527066.94999999995</v>
      </c>
      <c r="AB193" s="16">
        <v>0</v>
      </c>
    </row>
    <row r="194" spans="5:28" ht="11.25" customHeight="1" x14ac:dyDescent="0.2">
      <c r="E194" s="14">
        <f t="shared" si="2"/>
        <v>174</v>
      </c>
      <c r="F194" s="15" t="s">
        <v>195</v>
      </c>
      <c r="G194" s="14" t="s">
        <v>48</v>
      </c>
      <c r="H194" s="16">
        <v>162542012.62</v>
      </c>
      <c r="I194" s="16">
        <v>161710494.16999999</v>
      </c>
      <c r="J194" s="16">
        <v>831518.45</v>
      </c>
      <c r="K194" s="16">
        <v>0</v>
      </c>
      <c r="L194" s="16">
        <v>0</v>
      </c>
      <c r="M194" s="16">
        <v>0</v>
      </c>
      <c r="N194" s="16">
        <v>0</v>
      </c>
      <c r="O194" s="16">
        <v>165428980.5</v>
      </c>
      <c r="P194" s="16">
        <v>165390944.78</v>
      </c>
      <c r="Q194" s="16">
        <v>38035.72</v>
      </c>
      <c r="R194" s="16">
        <v>0</v>
      </c>
      <c r="S194" s="16">
        <v>0</v>
      </c>
      <c r="T194" s="16">
        <v>0</v>
      </c>
      <c r="U194" s="16">
        <v>0</v>
      </c>
      <c r="V194" s="16">
        <v>217690979.49000001</v>
      </c>
      <c r="W194" s="16">
        <v>216690404.66</v>
      </c>
      <c r="X194" s="16">
        <v>1000574.83</v>
      </c>
      <c r="Y194" s="16">
        <v>0</v>
      </c>
      <c r="Z194" s="16">
        <v>0</v>
      </c>
      <c r="AA194" s="16">
        <v>0</v>
      </c>
      <c r="AB194" s="16">
        <v>0</v>
      </c>
    </row>
    <row r="195" spans="5:28" ht="11.25" customHeight="1" x14ac:dyDescent="0.2">
      <c r="E195" s="14">
        <f t="shared" si="2"/>
        <v>175</v>
      </c>
      <c r="F195" s="15" t="s">
        <v>196</v>
      </c>
      <c r="G195" s="14" t="s">
        <v>32</v>
      </c>
      <c r="H195" s="16">
        <v>41504.51</v>
      </c>
      <c r="I195" s="16">
        <v>41488.720000000001</v>
      </c>
      <c r="J195" s="16">
        <v>15.79</v>
      </c>
      <c r="K195" s="16">
        <v>0</v>
      </c>
      <c r="L195" s="16">
        <v>0</v>
      </c>
      <c r="M195" s="16">
        <v>0</v>
      </c>
      <c r="N195" s="16">
        <v>0</v>
      </c>
      <c r="O195" s="16">
        <v>34682.519999999997</v>
      </c>
      <c r="P195" s="16">
        <v>34679.599999999999</v>
      </c>
      <c r="Q195" s="16">
        <v>2.92</v>
      </c>
      <c r="R195" s="16">
        <v>0</v>
      </c>
      <c r="S195" s="16">
        <v>0</v>
      </c>
      <c r="T195" s="16">
        <v>0</v>
      </c>
      <c r="U195" s="16">
        <v>0</v>
      </c>
      <c r="V195" s="16">
        <v>-8722.4</v>
      </c>
      <c r="W195" s="16">
        <v>-8722.4</v>
      </c>
      <c r="X195" s="16">
        <v>0</v>
      </c>
      <c r="Y195" s="16">
        <v>0</v>
      </c>
      <c r="Z195" s="16">
        <v>0</v>
      </c>
      <c r="AA195" s="16">
        <v>0</v>
      </c>
      <c r="AB195" s="16">
        <v>0</v>
      </c>
    </row>
    <row r="196" spans="5:28" ht="11.25" customHeight="1" x14ac:dyDescent="0.2">
      <c r="E196" s="14">
        <f t="shared" si="2"/>
        <v>176</v>
      </c>
      <c r="F196" s="15" t="s">
        <v>196</v>
      </c>
      <c r="G196" s="14" t="s">
        <v>48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71081.320000000007</v>
      </c>
      <c r="W196" s="16">
        <v>71045.66</v>
      </c>
      <c r="X196" s="16">
        <v>35.659999999999997</v>
      </c>
      <c r="Y196" s="16">
        <v>0</v>
      </c>
      <c r="Z196" s="16">
        <v>0</v>
      </c>
      <c r="AA196" s="16">
        <v>0</v>
      </c>
      <c r="AB196" s="16">
        <v>0</v>
      </c>
    </row>
    <row r="197" spans="5:28" ht="11.25" customHeight="1" x14ac:dyDescent="0.2">
      <c r="E197" s="14">
        <f t="shared" si="2"/>
        <v>177</v>
      </c>
      <c r="F197" s="15" t="s">
        <v>197</v>
      </c>
      <c r="G197" s="14" t="s">
        <v>48</v>
      </c>
      <c r="H197" s="16">
        <v>3052639.97</v>
      </c>
      <c r="I197" s="16">
        <v>3048537.53</v>
      </c>
      <c r="J197" s="16">
        <v>4102.4399999999996</v>
      </c>
      <c r="K197" s="16">
        <v>0</v>
      </c>
      <c r="L197" s="16">
        <v>0</v>
      </c>
      <c r="M197" s="16">
        <v>0</v>
      </c>
      <c r="N197" s="16">
        <v>0</v>
      </c>
      <c r="O197" s="16">
        <v>2857683.72</v>
      </c>
      <c r="P197" s="16">
        <v>2854270.18</v>
      </c>
      <c r="Q197" s="16">
        <v>3413.54</v>
      </c>
      <c r="R197" s="16">
        <v>0</v>
      </c>
      <c r="S197" s="16">
        <v>0</v>
      </c>
      <c r="T197" s="16">
        <v>0</v>
      </c>
      <c r="U197" s="16">
        <v>0</v>
      </c>
      <c r="V197" s="16">
        <v>2586522.59</v>
      </c>
      <c r="W197" s="16">
        <v>2583959.6800000002</v>
      </c>
      <c r="X197" s="16">
        <v>2562.91</v>
      </c>
      <c r="Y197" s="16">
        <v>0</v>
      </c>
      <c r="Z197" s="16">
        <v>0</v>
      </c>
      <c r="AA197" s="16">
        <v>0</v>
      </c>
      <c r="AB197" s="16">
        <v>0</v>
      </c>
    </row>
    <row r="198" spans="5:28" ht="11.25" customHeight="1" x14ac:dyDescent="0.2">
      <c r="E198" s="14">
        <f t="shared" si="2"/>
        <v>178</v>
      </c>
      <c r="F198" s="15" t="s">
        <v>198</v>
      </c>
      <c r="G198" s="14"/>
      <c r="H198" s="16">
        <v>165636157.09999999</v>
      </c>
      <c r="I198" s="16">
        <v>164800520.41999999</v>
      </c>
      <c r="J198" s="16">
        <v>835636.68</v>
      </c>
      <c r="K198" s="16">
        <v>0</v>
      </c>
      <c r="L198" s="16">
        <v>0</v>
      </c>
      <c r="M198" s="16">
        <v>0</v>
      </c>
      <c r="N198" s="16">
        <v>0</v>
      </c>
      <c r="O198" s="16">
        <v>168321346.74000001</v>
      </c>
      <c r="P198" s="16">
        <v>168279894.56</v>
      </c>
      <c r="Q198" s="16">
        <v>41452.18</v>
      </c>
      <c r="R198" s="16">
        <v>0</v>
      </c>
      <c r="S198" s="16">
        <v>0</v>
      </c>
      <c r="T198" s="16">
        <v>0</v>
      </c>
      <c r="U198" s="16">
        <v>0</v>
      </c>
      <c r="V198" s="16">
        <v>220339861</v>
      </c>
      <c r="W198" s="16">
        <v>219336687.59999999</v>
      </c>
      <c r="X198" s="16">
        <v>1003173.4</v>
      </c>
      <c r="Y198" s="16">
        <v>0</v>
      </c>
      <c r="Z198" s="16">
        <v>0</v>
      </c>
      <c r="AA198" s="16">
        <v>0</v>
      </c>
      <c r="AB198" s="16">
        <v>0</v>
      </c>
    </row>
    <row r="199" spans="5:28" ht="11.25" customHeight="1" x14ac:dyDescent="0.2">
      <c r="E199" s="14">
        <f t="shared" si="2"/>
        <v>179</v>
      </c>
      <c r="F199" s="15" t="s">
        <v>94</v>
      </c>
      <c r="G199" s="14" t="s">
        <v>48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246896887.66</v>
      </c>
      <c r="W199" s="16">
        <v>142591096.06</v>
      </c>
      <c r="X199" s="16">
        <v>100975875.03</v>
      </c>
      <c r="Y199" s="16">
        <v>0</v>
      </c>
      <c r="Z199" s="16">
        <v>3054579.27</v>
      </c>
      <c r="AA199" s="16">
        <v>275337.3</v>
      </c>
      <c r="AB199" s="16">
        <v>0</v>
      </c>
    </row>
    <row r="200" spans="5:28" ht="11.25" customHeight="1" x14ac:dyDescent="0.2">
      <c r="E200" s="14">
        <f t="shared" si="2"/>
        <v>180</v>
      </c>
      <c r="F200" s="15" t="s">
        <v>199</v>
      </c>
      <c r="G200" s="14" t="s">
        <v>48</v>
      </c>
      <c r="H200" s="16">
        <v>168560.13</v>
      </c>
      <c r="I200" s="16">
        <v>168560.13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9000</v>
      </c>
      <c r="W200" s="16">
        <v>9000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</row>
    <row r="201" spans="5:28" ht="11.25" customHeight="1" x14ac:dyDescent="0.2">
      <c r="E201" s="14">
        <f t="shared" si="2"/>
        <v>181</v>
      </c>
      <c r="F201" s="15" t="s">
        <v>200</v>
      </c>
      <c r="G201" s="14" t="s">
        <v>48</v>
      </c>
      <c r="H201" s="16">
        <v>1074914.06</v>
      </c>
      <c r="I201" s="16">
        <v>1018656.29</v>
      </c>
      <c r="J201" s="16">
        <v>56257.77</v>
      </c>
      <c r="K201" s="16">
        <v>0</v>
      </c>
      <c r="L201" s="16">
        <v>0</v>
      </c>
      <c r="M201" s="16">
        <v>0</v>
      </c>
      <c r="N201" s="16">
        <v>0</v>
      </c>
      <c r="O201" s="16">
        <v>1072583.6200000001</v>
      </c>
      <c r="P201" s="16">
        <v>1039844.77</v>
      </c>
      <c r="Q201" s="16">
        <v>32738.85</v>
      </c>
      <c r="R201" s="16">
        <v>0</v>
      </c>
      <c r="S201" s="16">
        <v>0</v>
      </c>
      <c r="T201" s="16">
        <v>0</v>
      </c>
      <c r="U201" s="16">
        <v>0</v>
      </c>
      <c r="V201" s="16">
        <v>71715.600000000006</v>
      </c>
      <c r="W201" s="16">
        <v>57962.61</v>
      </c>
      <c r="X201" s="16">
        <v>13752.99</v>
      </c>
      <c r="Y201" s="16">
        <v>0</v>
      </c>
      <c r="Z201" s="16">
        <v>0</v>
      </c>
      <c r="AA201" s="16">
        <v>0</v>
      </c>
      <c r="AB201" s="16">
        <v>0</v>
      </c>
    </row>
    <row r="202" spans="5:28" ht="11.25" customHeight="1" x14ac:dyDescent="0.2">
      <c r="E202" s="14">
        <f t="shared" si="2"/>
        <v>182</v>
      </c>
      <c r="F202" s="15" t="s">
        <v>97</v>
      </c>
      <c r="G202" s="14"/>
      <c r="H202" s="16">
        <v>1243474.19</v>
      </c>
      <c r="I202" s="16">
        <v>1187216.42</v>
      </c>
      <c r="J202" s="16">
        <v>56257.77</v>
      </c>
      <c r="K202" s="16">
        <v>0</v>
      </c>
      <c r="L202" s="16">
        <v>0</v>
      </c>
      <c r="M202" s="16">
        <v>0</v>
      </c>
      <c r="N202" s="16">
        <v>0</v>
      </c>
      <c r="O202" s="16">
        <v>1072583.6200000001</v>
      </c>
      <c r="P202" s="16">
        <v>1039844.77</v>
      </c>
      <c r="Q202" s="16">
        <v>32738.85</v>
      </c>
      <c r="R202" s="16">
        <v>0</v>
      </c>
      <c r="S202" s="16">
        <v>0</v>
      </c>
      <c r="T202" s="16">
        <v>0</v>
      </c>
      <c r="U202" s="16">
        <v>0</v>
      </c>
      <c r="V202" s="16">
        <v>246977603.25999999</v>
      </c>
      <c r="W202" s="16">
        <v>142658058.66999999</v>
      </c>
      <c r="X202" s="16">
        <v>100989628.02</v>
      </c>
      <c r="Y202" s="16">
        <v>0</v>
      </c>
      <c r="Z202" s="16">
        <v>3054579.27</v>
      </c>
      <c r="AA202" s="16">
        <v>275337.3</v>
      </c>
      <c r="AB202" s="16">
        <v>0</v>
      </c>
    </row>
    <row r="203" spans="5:28" ht="11.25" customHeight="1" x14ac:dyDescent="0.2">
      <c r="E203" s="14">
        <f t="shared" si="2"/>
        <v>183</v>
      </c>
      <c r="F203" s="15" t="s">
        <v>201</v>
      </c>
      <c r="G203" s="14" t="s">
        <v>48</v>
      </c>
      <c r="H203" s="16">
        <v>70829005.430000007</v>
      </c>
      <c r="I203" s="16">
        <v>36223367.869999997</v>
      </c>
      <c r="J203" s="16">
        <v>34563461.060000002</v>
      </c>
      <c r="K203" s="16">
        <v>0</v>
      </c>
      <c r="L203" s="16">
        <v>0</v>
      </c>
      <c r="M203" s="16">
        <v>42176.5</v>
      </c>
      <c r="N203" s="16">
        <v>0</v>
      </c>
      <c r="O203" s="16">
        <v>63185029.450000003</v>
      </c>
      <c r="P203" s="16">
        <v>31814640.719999999</v>
      </c>
      <c r="Q203" s="16">
        <v>31348418.329999998</v>
      </c>
      <c r="R203" s="16">
        <v>0</v>
      </c>
      <c r="S203" s="16">
        <v>4409.8500000000004</v>
      </c>
      <c r="T203" s="16">
        <v>17560.55</v>
      </c>
      <c r="U203" s="16">
        <v>0</v>
      </c>
      <c r="V203" s="16">
        <v>840058182.45000005</v>
      </c>
      <c r="W203" s="16">
        <v>648660126.74000001</v>
      </c>
      <c r="X203" s="16">
        <v>189910080.30000001</v>
      </c>
      <c r="Y203" s="16">
        <v>0</v>
      </c>
      <c r="Z203" s="16">
        <v>580720.48</v>
      </c>
      <c r="AA203" s="16">
        <v>907254.93</v>
      </c>
      <c r="AB203" s="16">
        <v>0</v>
      </c>
    </row>
    <row r="204" spans="5:28" ht="11.25" customHeight="1" x14ac:dyDescent="0.2">
      <c r="E204" s="14">
        <f t="shared" si="2"/>
        <v>184</v>
      </c>
      <c r="F204" s="15" t="s">
        <v>202</v>
      </c>
      <c r="G204" s="14" t="s">
        <v>32</v>
      </c>
      <c r="H204" s="16">
        <v>325083.03000000003</v>
      </c>
      <c r="I204" s="16">
        <v>233741.47</v>
      </c>
      <c r="J204" s="16">
        <v>91287.360000000001</v>
      </c>
      <c r="K204" s="16">
        <v>0</v>
      </c>
      <c r="L204" s="16">
        <v>19.12</v>
      </c>
      <c r="M204" s="16">
        <v>35.08</v>
      </c>
      <c r="N204" s="16">
        <v>0</v>
      </c>
      <c r="O204" s="16">
        <v>178836.83</v>
      </c>
      <c r="P204" s="16">
        <v>115432.38</v>
      </c>
      <c r="Q204" s="16">
        <v>63108.75</v>
      </c>
      <c r="R204" s="16">
        <v>0</v>
      </c>
      <c r="S204" s="16">
        <v>6.28</v>
      </c>
      <c r="T204" s="16">
        <v>289.42</v>
      </c>
      <c r="U204" s="16">
        <v>0</v>
      </c>
      <c r="V204" s="16">
        <v>-82764.27</v>
      </c>
      <c r="W204" s="16">
        <v>-72870.94</v>
      </c>
      <c r="X204" s="16">
        <v>-9666.0499999999993</v>
      </c>
      <c r="Y204" s="16">
        <v>0</v>
      </c>
      <c r="Z204" s="16">
        <v>-195.62</v>
      </c>
      <c r="AA204" s="16">
        <v>-31.66</v>
      </c>
      <c r="AB204" s="16">
        <v>0</v>
      </c>
    </row>
    <row r="205" spans="5:28" ht="11.25" customHeight="1" x14ac:dyDescent="0.2">
      <c r="E205" s="14">
        <f t="shared" si="2"/>
        <v>185</v>
      </c>
      <c r="F205" s="15" t="s">
        <v>202</v>
      </c>
      <c r="G205" s="14" t="s">
        <v>48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1276841.81</v>
      </c>
      <c r="W205" s="16">
        <v>904906.23</v>
      </c>
      <c r="X205" s="16">
        <v>371456.03</v>
      </c>
      <c r="Y205" s="16">
        <v>0</v>
      </c>
      <c r="Z205" s="16">
        <v>60.88</v>
      </c>
      <c r="AA205" s="16">
        <v>418.67</v>
      </c>
      <c r="AB205" s="16">
        <v>0</v>
      </c>
    </row>
    <row r="206" spans="5:28" ht="11.25" customHeight="1" x14ac:dyDescent="0.2">
      <c r="E206" s="14">
        <f t="shared" si="2"/>
        <v>186</v>
      </c>
      <c r="F206" s="15" t="s">
        <v>203</v>
      </c>
      <c r="G206" s="14" t="s">
        <v>48</v>
      </c>
      <c r="H206" s="16">
        <v>9517793.4100000001</v>
      </c>
      <c r="I206" s="16">
        <v>8815748.9800000004</v>
      </c>
      <c r="J206" s="16">
        <v>691770.17</v>
      </c>
      <c r="K206" s="16">
        <v>0</v>
      </c>
      <c r="L206" s="16">
        <v>8084.01</v>
      </c>
      <c r="M206" s="16">
        <v>2190.25</v>
      </c>
      <c r="N206" s="16">
        <v>0</v>
      </c>
      <c r="O206" s="16">
        <v>9047781.1899999995</v>
      </c>
      <c r="P206" s="16">
        <v>8427802.0600000005</v>
      </c>
      <c r="Q206" s="16">
        <v>610607.35999999999</v>
      </c>
      <c r="R206" s="16">
        <v>0</v>
      </c>
      <c r="S206" s="16">
        <v>7490.65</v>
      </c>
      <c r="T206" s="16">
        <v>1881.12</v>
      </c>
      <c r="U206" s="16">
        <v>0</v>
      </c>
      <c r="V206" s="16">
        <v>7125516.0199999996</v>
      </c>
      <c r="W206" s="16">
        <v>6626306.1100000003</v>
      </c>
      <c r="X206" s="16">
        <v>491667.99</v>
      </c>
      <c r="Y206" s="16">
        <v>0</v>
      </c>
      <c r="Z206" s="16">
        <v>6029.96</v>
      </c>
      <c r="AA206" s="16">
        <v>1511.96</v>
      </c>
      <c r="AB206" s="16">
        <v>0</v>
      </c>
    </row>
    <row r="207" spans="5:28" ht="11.25" customHeight="1" x14ac:dyDescent="0.2">
      <c r="E207" s="14">
        <f t="shared" si="2"/>
        <v>187</v>
      </c>
      <c r="F207" s="15" t="s">
        <v>204</v>
      </c>
      <c r="G207" s="14"/>
      <c r="H207" s="16">
        <v>80671881.870000005</v>
      </c>
      <c r="I207" s="16">
        <v>45272858.32</v>
      </c>
      <c r="J207" s="16">
        <v>35346518.590000004</v>
      </c>
      <c r="K207" s="16">
        <v>0</v>
      </c>
      <c r="L207" s="16">
        <v>8103.13</v>
      </c>
      <c r="M207" s="16">
        <v>44401.83</v>
      </c>
      <c r="N207" s="16">
        <v>0</v>
      </c>
      <c r="O207" s="16">
        <v>72411647.469999999</v>
      </c>
      <c r="P207" s="16">
        <v>40357875.159999996</v>
      </c>
      <c r="Q207" s="16">
        <v>32022134.440000001</v>
      </c>
      <c r="R207" s="16">
        <v>0</v>
      </c>
      <c r="S207" s="16">
        <v>11906.78</v>
      </c>
      <c r="T207" s="16">
        <v>19731.09</v>
      </c>
      <c r="U207" s="16">
        <v>0</v>
      </c>
      <c r="V207" s="16">
        <v>848377776.00999999</v>
      </c>
      <c r="W207" s="16">
        <v>656118468.13999999</v>
      </c>
      <c r="X207" s="16">
        <v>190763538.27000001</v>
      </c>
      <c r="Y207" s="16">
        <v>0</v>
      </c>
      <c r="Z207" s="16">
        <v>586615.69999999995</v>
      </c>
      <c r="AA207" s="16">
        <v>909153.9</v>
      </c>
      <c r="AB207" s="16">
        <v>0</v>
      </c>
    </row>
    <row r="208" spans="5:28" ht="11.25" customHeight="1" x14ac:dyDescent="0.2">
      <c r="E208" s="14">
        <f t="shared" si="2"/>
        <v>188</v>
      </c>
      <c r="F208" s="15" t="s">
        <v>205</v>
      </c>
      <c r="G208" s="14" t="s">
        <v>48</v>
      </c>
      <c r="H208" s="16">
        <v>72210724.159999996</v>
      </c>
      <c r="I208" s="16">
        <v>72210724.159999996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72333826.659999996</v>
      </c>
      <c r="P208" s="16">
        <v>72333826.659999996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123102.5</v>
      </c>
      <c r="W208" s="16">
        <v>123102.5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</row>
    <row r="209" spans="5:28" ht="11.25" customHeight="1" x14ac:dyDescent="0.2">
      <c r="E209" s="14">
        <f t="shared" si="2"/>
        <v>189</v>
      </c>
      <c r="F209" s="15" t="s">
        <v>206</v>
      </c>
      <c r="G209" s="14"/>
      <c r="H209" s="16">
        <v>72210724.159999996</v>
      </c>
      <c r="I209" s="16">
        <v>72210724.159999996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72333826.659999996</v>
      </c>
      <c r="P209" s="16">
        <v>72333826.659999996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123102.5</v>
      </c>
      <c r="W209" s="16">
        <v>123102.5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</row>
    <row r="210" spans="5:28" ht="11.25" customHeight="1" x14ac:dyDescent="0.2">
      <c r="E210" s="14">
        <f t="shared" si="2"/>
        <v>190</v>
      </c>
      <c r="F210" s="15" t="s">
        <v>98</v>
      </c>
      <c r="G210" s="14" t="s">
        <v>48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96575403.629999995</v>
      </c>
      <c r="W210" s="16">
        <v>72809533.859999999</v>
      </c>
      <c r="X210" s="16">
        <v>23765869.77</v>
      </c>
      <c r="Y210" s="16">
        <v>0</v>
      </c>
      <c r="Z210" s="16">
        <v>0</v>
      </c>
      <c r="AA210" s="16">
        <v>0</v>
      </c>
      <c r="AB210" s="16">
        <v>0</v>
      </c>
    </row>
    <row r="211" spans="5:28" ht="11.25" customHeight="1" x14ac:dyDescent="0.2">
      <c r="E211" s="14">
        <f t="shared" si="2"/>
        <v>191</v>
      </c>
      <c r="F211" s="15" t="s">
        <v>207</v>
      </c>
      <c r="G211" s="14" t="s">
        <v>48</v>
      </c>
      <c r="H211" s="16">
        <v>35052080.869999997</v>
      </c>
      <c r="I211" s="16">
        <v>35052080.869999997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35028000</v>
      </c>
      <c r="P211" s="16">
        <v>35028000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64640500</v>
      </c>
      <c r="W211" s="16">
        <v>64640500</v>
      </c>
      <c r="X211" s="16">
        <v>0</v>
      </c>
      <c r="Y211" s="16">
        <v>0</v>
      </c>
      <c r="Z211" s="16">
        <v>0</v>
      </c>
      <c r="AA211" s="16">
        <v>0</v>
      </c>
      <c r="AB211" s="16">
        <v>0</v>
      </c>
    </row>
    <row r="212" spans="5:28" ht="11.25" customHeight="1" x14ac:dyDescent="0.2">
      <c r="E212" s="14">
        <f t="shared" si="2"/>
        <v>192</v>
      </c>
      <c r="F212" s="15" t="s">
        <v>208</v>
      </c>
      <c r="G212" s="14" t="s">
        <v>32</v>
      </c>
      <c r="H212" s="16">
        <v>21370.39</v>
      </c>
      <c r="I212" s="16">
        <v>21370.39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48628.14</v>
      </c>
      <c r="P212" s="16">
        <v>48628.14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-2295.08</v>
      </c>
      <c r="W212" s="16">
        <v>-2295.08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</row>
    <row r="213" spans="5:28" ht="11.25" customHeight="1" x14ac:dyDescent="0.2">
      <c r="E213" s="14">
        <f t="shared" ref="E213:E276" si="3">ROW($E213)-20</f>
        <v>193</v>
      </c>
      <c r="F213" s="15" t="s">
        <v>208</v>
      </c>
      <c r="G213" s="14" t="s">
        <v>48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641869.85</v>
      </c>
      <c r="W213" s="16">
        <v>641869.85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</row>
    <row r="214" spans="5:28" ht="11.25" customHeight="1" x14ac:dyDescent="0.2">
      <c r="E214" s="14">
        <f t="shared" si="3"/>
        <v>194</v>
      </c>
      <c r="F214" s="15" t="s">
        <v>209</v>
      </c>
      <c r="G214" s="14" t="s">
        <v>48</v>
      </c>
      <c r="H214" s="16">
        <v>1253682.3400000001</v>
      </c>
      <c r="I214" s="16">
        <v>1253682.3400000001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1259103.17</v>
      </c>
      <c r="P214" s="16">
        <v>1259103.17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1047403</v>
      </c>
      <c r="W214" s="16">
        <v>1047403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</row>
    <row r="215" spans="5:28" ht="11.25" customHeight="1" x14ac:dyDescent="0.2">
      <c r="E215" s="14">
        <f t="shared" si="3"/>
        <v>195</v>
      </c>
      <c r="F215" s="15" t="s">
        <v>101</v>
      </c>
      <c r="G215" s="14"/>
      <c r="H215" s="16">
        <v>36327133.600000001</v>
      </c>
      <c r="I215" s="16">
        <v>36327133.600000001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36335731.310000002</v>
      </c>
      <c r="P215" s="16">
        <v>36335731.310000002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162902881.40000001</v>
      </c>
      <c r="W215" s="16">
        <v>139137011.63</v>
      </c>
      <c r="X215" s="16">
        <v>23765869.77</v>
      </c>
      <c r="Y215" s="16">
        <v>0</v>
      </c>
      <c r="Z215" s="16">
        <v>0</v>
      </c>
      <c r="AA215" s="16">
        <v>0</v>
      </c>
      <c r="AB215" s="16">
        <v>0</v>
      </c>
    </row>
    <row r="216" spans="5:28" ht="11.25" customHeight="1" x14ac:dyDescent="0.2">
      <c r="E216" s="14">
        <f t="shared" si="3"/>
        <v>196</v>
      </c>
      <c r="F216" s="15" t="s">
        <v>102</v>
      </c>
      <c r="G216" s="14"/>
      <c r="H216" s="16">
        <v>533990461.88999999</v>
      </c>
      <c r="I216" s="16">
        <v>323830026.08999997</v>
      </c>
      <c r="J216" s="16">
        <v>204802403.16</v>
      </c>
      <c r="K216" s="16">
        <v>2770178.07</v>
      </c>
      <c r="L216" s="16">
        <v>412046.91</v>
      </c>
      <c r="M216" s="16">
        <v>2175807.66</v>
      </c>
      <c r="N216" s="16">
        <v>0</v>
      </c>
      <c r="O216" s="16">
        <v>529954286.20999998</v>
      </c>
      <c r="P216" s="16">
        <v>322149625.92000002</v>
      </c>
      <c r="Q216" s="16">
        <v>202262330.72</v>
      </c>
      <c r="R216" s="16">
        <v>2975342.09</v>
      </c>
      <c r="S216" s="16">
        <v>415850.56</v>
      </c>
      <c r="T216" s="16">
        <v>2151136.92</v>
      </c>
      <c r="U216" s="16">
        <v>0</v>
      </c>
      <c r="V216" s="16">
        <v>1969386044.23</v>
      </c>
      <c r="W216" s="16">
        <v>1551333347.0699999</v>
      </c>
      <c r="X216" s="16">
        <v>409593545.04000002</v>
      </c>
      <c r="Y216" s="16">
        <v>790279.93</v>
      </c>
      <c r="Z216" s="16">
        <v>5957314.04</v>
      </c>
      <c r="AA216" s="16">
        <v>1711558.15</v>
      </c>
      <c r="AB216" s="16">
        <v>0</v>
      </c>
    </row>
    <row r="217" spans="5:28" ht="11.25" customHeight="1" x14ac:dyDescent="0.2">
      <c r="E217" s="14">
        <f t="shared" si="3"/>
        <v>197</v>
      </c>
      <c r="F217" s="15" t="s">
        <v>210</v>
      </c>
      <c r="G217" s="14" t="s">
        <v>48</v>
      </c>
      <c r="H217" s="16">
        <v>1197456896.1199999</v>
      </c>
      <c r="I217" s="16">
        <v>578967897.05999994</v>
      </c>
      <c r="J217" s="16">
        <v>609262337.36000001</v>
      </c>
      <c r="K217" s="16">
        <v>9226661.6999999993</v>
      </c>
      <c r="L217" s="16">
        <v>0</v>
      </c>
      <c r="M217" s="16">
        <v>0</v>
      </c>
      <c r="N217" s="16">
        <v>0</v>
      </c>
      <c r="O217" s="16">
        <v>1187031348.6400001</v>
      </c>
      <c r="P217" s="16">
        <v>568538181.32000005</v>
      </c>
      <c r="Q217" s="16">
        <v>609266505.62</v>
      </c>
      <c r="R217" s="16">
        <v>9226661.6999999993</v>
      </c>
      <c r="S217" s="16">
        <v>0</v>
      </c>
      <c r="T217" s="16">
        <v>0</v>
      </c>
      <c r="U217" s="16">
        <v>0</v>
      </c>
      <c r="V217" s="16">
        <v>4168.26</v>
      </c>
      <c r="W217" s="16">
        <v>0</v>
      </c>
      <c r="X217" s="16">
        <v>4168.26</v>
      </c>
      <c r="Y217" s="16">
        <v>0</v>
      </c>
      <c r="Z217" s="16">
        <v>0</v>
      </c>
      <c r="AA217" s="16">
        <v>0</v>
      </c>
      <c r="AB217" s="16">
        <v>0</v>
      </c>
    </row>
    <row r="218" spans="5:28" ht="11.25" customHeight="1" x14ac:dyDescent="0.2">
      <c r="E218" s="14">
        <f t="shared" si="3"/>
        <v>198</v>
      </c>
      <c r="F218" s="15" t="s">
        <v>211</v>
      </c>
      <c r="G218" s="14" t="s">
        <v>48</v>
      </c>
      <c r="H218" s="16">
        <v>293981104.18000001</v>
      </c>
      <c r="I218" s="16">
        <v>293981104.18000001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293981104.18000001</v>
      </c>
      <c r="P218" s="16">
        <v>293981104.18000001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6">
        <v>0</v>
      </c>
      <c r="AB218" s="16">
        <v>0</v>
      </c>
    </row>
    <row r="219" spans="5:28" ht="11.25" customHeight="1" x14ac:dyDescent="0.2">
      <c r="E219" s="14">
        <f t="shared" si="3"/>
        <v>199</v>
      </c>
      <c r="F219" s="15" t="s">
        <v>212</v>
      </c>
      <c r="G219" s="14" t="s">
        <v>48</v>
      </c>
      <c r="H219" s="16">
        <v>354451407.88</v>
      </c>
      <c r="I219" s="16">
        <v>353495830</v>
      </c>
      <c r="J219" s="16">
        <v>955577.88</v>
      </c>
      <c r="K219" s="16">
        <v>0</v>
      </c>
      <c r="L219" s="16">
        <v>0</v>
      </c>
      <c r="M219" s="16">
        <v>0</v>
      </c>
      <c r="N219" s="16">
        <v>0</v>
      </c>
      <c r="O219" s="16">
        <v>354398691.18000001</v>
      </c>
      <c r="P219" s="16">
        <v>353443113.30000001</v>
      </c>
      <c r="Q219" s="16">
        <v>955577.88</v>
      </c>
      <c r="R219" s="16">
        <v>0</v>
      </c>
      <c r="S219" s="16">
        <v>0</v>
      </c>
      <c r="T219" s="16">
        <v>0</v>
      </c>
      <c r="U219" s="16">
        <v>0</v>
      </c>
      <c r="V219" s="16">
        <v>25174.080000000002</v>
      </c>
      <c r="W219" s="16">
        <v>25174.080000000002</v>
      </c>
      <c r="X219" s="16">
        <v>0</v>
      </c>
      <c r="Y219" s="16">
        <v>0</v>
      </c>
      <c r="Z219" s="16">
        <v>0</v>
      </c>
      <c r="AA219" s="16">
        <v>0</v>
      </c>
      <c r="AB219" s="16">
        <v>0</v>
      </c>
    </row>
    <row r="220" spans="5:28" ht="11.25" customHeight="1" x14ac:dyDescent="0.2">
      <c r="E220" s="14">
        <f t="shared" si="3"/>
        <v>200</v>
      </c>
      <c r="F220" s="15" t="s">
        <v>213</v>
      </c>
      <c r="G220" s="14" t="s">
        <v>48</v>
      </c>
      <c r="H220" s="16">
        <v>1246.76</v>
      </c>
      <c r="I220" s="16">
        <v>1208.58</v>
      </c>
      <c r="J220" s="16">
        <v>38.18</v>
      </c>
      <c r="K220" s="16">
        <v>0</v>
      </c>
      <c r="L220" s="16">
        <v>0</v>
      </c>
      <c r="M220" s="16">
        <v>0</v>
      </c>
      <c r="N220" s="16">
        <v>0</v>
      </c>
      <c r="O220" s="16">
        <v>2406.84</v>
      </c>
      <c r="P220" s="16">
        <v>2390.89</v>
      </c>
      <c r="Q220" s="16">
        <v>15.95</v>
      </c>
      <c r="R220" s="16">
        <v>0</v>
      </c>
      <c r="S220" s="16">
        <v>0</v>
      </c>
      <c r="T220" s="16">
        <v>0</v>
      </c>
      <c r="U220" s="16">
        <v>0</v>
      </c>
      <c r="V220" s="16">
        <v>1085607.6599999999</v>
      </c>
      <c r="W220" s="16">
        <v>1084916.1499999999</v>
      </c>
      <c r="X220" s="16">
        <v>691.51</v>
      </c>
      <c r="Y220" s="16">
        <v>0</v>
      </c>
      <c r="Z220" s="16">
        <v>0</v>
      </c>
      <c r="AA220" s="16">
        <v>0</v>
      </c>
      <c r="AB220" s="16">
        <v>0</v>
      </c>
    </row>
    <row r="221" spans="5:28" ht="11.25" customHeight="1" x14ac:dyDescent="0.2">
      <c r="E221" s="14">
        <f t="shared" si="3"/>
        <v>201</v>
      </c>
      <c r="F221" s="15" t="s">
        <v>214</v>
      </c>
      <c r="G221" s="14" t="s">
        <v>48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8500000</v>
      </c>
      <c r="W221" s="16">
        <v>8500000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</row>
    <row r="222" spans="5:28" ht="11.25" customHeight="1" x14ac:dyDescent="0.2">
      <c r="E222" s="14">
        <f t="shared" si="3"/>
        <v>202</v>
      </c>
      <c r="F222" s="15" t="s">
        <v>215</v>
      </c>
      <c r="G222" s="14" t="s">
        <v>48</v>
      </c>
      <c r="H222" s="16">
        <v>63134779.149999999</v>
      </c>
      <c r="I222" s="16">
        <v>61302297.469999999</v>
      </c>
      <c r="J222" s="16">
        <v>1832481.68</v>
      </c>
      <c r="K222" s="16">
        <v>0</v>
      </c>
      <c r="L222" s="16">
        <v>0</v>
      </c>
      <c r="M222" s="16">
        <v>0</v>
      </c>
      <c r="N222" s="16">
        <v>0</v>
      </c>
      <c r="O222" s="16">
        <v>62990642.25</v>
      </c>
      <c r="P222" s="16">
        <v>61306619.460000001</v>
      </c>
      <c r="Q222" s="16">
        <v>1684022.79</v>
      </c>
      <c r="R222" s="16">
        <v>0</v>
      </c>
      <c r="S222" s="16">
        <v>0</v>
      </c>
      <c r="T222" s="16">
        <v>0</v>
      </c>
      <c r="U222" s="16">
        <v>0</v>
      </c>
      <c r="V222" s="16">
        <v>1204993.75</v>
      </c>
      <c r="W222" s="16">
        <v>659454.76</v>
      </c>
      <c r="X222" s="16">
        <v>545538.99</v>
      </c>
      <c r="Y222" s="16">
        <v>0</v>
      </c>
      <c r="Z222" s="16">
        <v>0</v>
      </c>
      <c r="AA222" s="16">
        <v>0</v>
      </c>
      <c r="AB222" s="16">
        <v>0</v>
      </c>
    </row>
    <row r="223" spans="5:28" ht="11.25" customHeight="1" x14ac:dyDescent="0.2">
      <c r="E223" s="14">
        <f t="shared" si="3"/>
        <v>203</v>
      </c>
      <c r="F223" s="15" t="s">
        <v>216</v>
      </c>
      <c r="G223" s="14"/>
      <c r="H223" s="16">
        <v>1909025434.0899999</v>
      </c>
      <c r="I223" s="16">
        <v>1287748337.29</v>
      </c>
      <c r="J223" s="16">
        <v>612050435.10000002</v>
      </c>
      <c r="K223" s="16">
        <v>9226661.6999999993</v>
      </c>
      <c r="L223" s="16">
        <v>0</v>
      </c>
      <c r="M223" s="16">
        <v>0</v>
      </c>
      <c r="N223" s="16">
        <v>0</v>
      </c>
      <c r="O223" s="16">
        <v>1898404193.0899999</v>
      </c>
      <c r="P223" s="16">
        <v>1277271409.1500001</v>
      </c>
      <c r="Q223" s="16">
        <v>611906122.24000001</v>
      </c>
      <c r="R223" s="16">
        <v>9226661.6999999993</v>
      </c>
      <c r="S223" s="16">
        <v>0</v>
      </c>
      <c r="T223" s="16">
        <v>0</v>
      </c>
      <c r="U223" s="16">
        <v>0</v>
      </c>
      <c r="V223" s="16">
        <v>10819943.75</v>
      </c>
      <c r="W223" s="16">
        <v>10269544.99</v>
      </c>
      <c r="X223" s="16">
        <v>550398.76</v>
      </c>
      <c r="Y223" s="16">
        <v>0</v>
      </c>
      <c r="Z223" s="16">
        <v>0</v>
      </c>
      <c r="AA223" s="16">
        <v>0</v>
      </c>
      <c r="AB223" s="16">
        <v>0</v>
      </c>
    </row>
    <row r="224" spans="5:28" ht="11.25" customHeight="1" x14ac:dyDescent="0.2">
      <c r="E224" s="14">
        <f t="shared" si="3"/>
        <v>204</v>
      </c>
      <c r="F224" s="15" t="s">
        <v>107</v>
      </c>
      <c r="G224" s="14" t="s">
        <v>48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146161.35</v>
      </c>
      <c r="W224" s="16">
        <v>104804.25</v>
      </c>
      <c r="X224" s="16">
        <v>41357.1</v>
      </c>
      <c r="Y224" s="16">
        <v>0</v>
      </c>
      <c r="Z224" s="16">
        <v>0</v>
      </c>
      <c r="AA224" s="16">
        <v>0</v>
      </c>
      <c r="AB224" s="16">
        <v>0</v>
      </c>
    </row>
    <row r="225" spans="5:28" ht="11.25" customHeight="1" x14ac:dyDescent="0.2">
      <c r="E225" s="14">
        <f t="shared" si="3"/>
        <v>205</v>
      </c>
      <c r="F225" s="15" t="s">
        <v>108</v>
      </c>
      <c r="G225" s="14"/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146161.35</v>
      </c>
      <c r="W225" s="16">
        <v>104804.25</v>
      </c>
      <c r="X225" s="16">
        <v>41357.1</v>
      </c>
      <c r="Y225" s="16">
        <v>0</v>
      </c>
      <c r="Z225" s="16">
        <v>0</v>
      </c>
      <c r="AA225" s="16">
        <v>0</v>
      </c>
      <c r="AB225" s="16">
        <v>0</v>
      </c>
    </row>
    <row r="226" spans="5:28" ht="11.25" customHeight="1" x14ac:dyDescent="0.2">
      <c r="E226" s="14">
        <f t="shared" si="3"/>
        <v>206</v>
      </c>
      <c r="F226" s="15" t="s">
        <v>109</v>
      </c>
      <c r="G226" s="14"/>
      <c r="H226" s="16">
        <v>1909025434.0899999</v>
      </c>
      <c r="I226" s="16">
        <v>1287748337.29</v>
      </c>
      <c r="J226" s="16">
        <v>612050435.10000002</v>
      </c>
      <c r="K226" s="16">
        <v>9226661.6999999993</v>
      </c>
      <c r="L226" s="16">
        <v>0</v>
      </c>
      <c r="M226" s="16">
        <v>0</v>
      </c>
      <c r="N226" s="16">
        <v>0</v>
      </c>
      <c r="O226" s="16">
        <v>1898404193.0899999</v>
      </c>
      <c r="P226" s="16">
        <v>1277271409.1500001</v>
      </c>
      <c r="Q226" s="16">
        <v>611906122.24000001</v>
      </c>
      <c r="R226" s="16">
        <v>9226661.6999999993</v>
      </c>
      <c r="S226" s="16">
        <v>0</v>
      </c>
      <c r="T226" s="16">
        <v>0</v>
      </c>
      <c r="U226" s="16">
        <v>0</v>
      </c>
      <c r="V226" s="16">
        <v>10966105.1</v>
      </c>
      <c r="W226" s="16">
        <v>10374349.24</v>
      </c>
      <c r="X226" s="16">
        <v>591755.86</v>
      </c>
      <c r="Y226" s="16">
        <v>0</v>
      </c>
      <c r="Z226" s="16">
        <v>0</v>
      </c>
      <c r="AA226" s="16">
        <v>0</v>
      </c>
      <c r="AB226" s="16">
        <v>0</v>
      </c>
    </row>
    <row r="227" spans="5:28" ht="11.25" customHeight="1" x14ac:dyDescent="0.2">
      <c r="E227" s="14">
        <f t="shared" si="3"/>
        <v>207</v>
      </c>
      <c r="F227" s="15" t="s">
        <v>110</v>
      </c>
      <c r="G227" s="14"/>
      <c r="H227" s="16">
        <v>2443015895.98</v>
      </c>
      <c r="I227" s="16">
        <v>1611578363.3800001</v>
      </c>
      <c r="J227" s="16">
        <v>816852838.25999999</v>
      </c>
      <c r="K227" s="16">
        <v>11996839.77</v>
      </c>
      <c r="L227" s="16">
        <v>412046.91</v>
      </c>
      <c r="M227" s="16">
        <v>2175807.66</v>
      </c>
      <c r="N227" s="16">
        <v>0</v>
      </c>
      <c r="O227" s="16">
        <v>2428358479.3000002</v>
      </c>
      <c r="P227" s="16">
        <v>1599421035.0699999</v>
      </c>
      <c r="Q227" s="16">
        <v>814168452.96000004</v>
      </c>
      <c r="R227" s="16">
        <v>12202003.789999999</v>
      </c>
      <c r="S227" s="16">
        <v>415850.56</v>
      </c>
      <c r="T227" s="16">
        <v>2151136.92</v>
      </c>
      <c r="U227" s="16">
        <v>0</v>
      </c>
      <c r="V227" s="16">
        <v>1980352149.3299999</v>
      </c>
      <c r="W227" s="16">
        <v>1561707696.3099999</v>
      </c>
      <c r="X227" s="16">
        <v>410185300.89999998</v>
      </c>
      <c r="Y227" s="16">
        <v>790279.93</v>
      </c>
      <c r="Z227" s="16">
        <v>5957314.04</v>
      </c>
      <c r="AA227" s="16">
        <v>1711558.15</v>
      </c>
      <c r="AB227" s="16">
        <v>0</v>
      </c>
    </row>
    <row r="228" spans="5:28" ht="11.25" customHeight="1" x14ac:dyDescent="0.2">
      <c r="E228" s="14">
        <f t="shared" si="3"/>
        <v>208</v>
      </c>
      <c r="F228" s="15" t="s">
        <v>111</v>
      </c>
      <c r="G228" s="14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5:28" ht="11.25" customHeight="1" x14ac:dyDescent="0.2">
      <c r="E229" s="14">
        <f t="shared" si="3"/>
        <v>209</v>
      </c>
      <c r="F229" s="15" t="s">
        <v>217</v>
      </c>
      <c r="G229" s="14" t="s">
        <v>48</v>
      </c>
      <c r="H229" s="16">
        <v>2126158.34</v>
      </c>
      <c r="I229" s="16">
        <v>0</v>
      </c>
      <c r="J229" s="16">
        <v>2126158.34</v>
      </c>
      <c r="K229" s="16">
        <v>0</v>
      </c>
      <c r="L229" s="16">
        <v>0</v>
      </c>
      <c r="M229" s="16">
        <v>0</v>
      </c>
      <c r="N229" s="16">
        <v>0</v>
      </c>
      <c r="O229" s="16">
        <v>199537.99</v>
      </c>
      <c r="P229" s="16">
        <v>0</v>
      </c>
      <c r="Q229" s="16">
        <v>199537.99</v>
      </c>
      <c r="R229" s="16">
        <v>0</v>
      </c>
      <c r="S229" s="16">
        <v>0</v>
      </c>
      <c r="T229" s="16">
        <v>0</v>
      </c>
      <c r="U229" s="16">
        <v>0</v>
      </c>
      <c r="V229" s="16">
        <v>643134.52</v>
      </c>
      <c r="W229" s="16">
        <v>0</v>
      </c>
      <c r="X229" s="16">
        <v>643134.52</v>
      </c>
      <c r="Y229" s="16">
        <v>0</v>
      </c>
      <c r="Z229" s="16">
        <v>0</v>
      </c>
      <c r="AA229" s="16">
        <v>0</v>
      </c>
      <c r="AB229" s="16">
        <v>0</v>
      </c>
    </row>
    <row r="230" spans="5:28" ht="11.25" customHeight="1" x14ac:dyDescent="0.2">
      <c r="E230" s="14">
        <f t="shared" si="3"/>
        <v>210</v>
      </c>
      <c r="F230" s="15" t="s">
        <v>218</v>
      </c>
      <c r="G230" s="14" t="s">
        <v>32</v>
      </c>
      <c r="H230" s="16">
        <v>17.899999999999999</v>
      </c>
      <c r="I230" s="16">
        <v>0</v>
      </c>
      <c r="J230" s="16">
        <v>17.899999999999999</v>
      </c>
      <c r="K230" s="16">
        <v>0</v>
      </c>
      <c r="L230" s="16">
        <v>0</v>
      </c>
      <c r="M230" s="16">
        <v>0</v>
      </c>
      <c r="N230" s="16">
        <v>0</v>
      </c>
      <c r="O230" s="16">
        <v>108.7</v>
      </c>
      <c r="P230" s="16">
        <v>0</v>
      </c>
      <c r="Q230" s="16">
        <v>108.7</v>
      </c>
      <c r="R230" s="16">
        <v>0</v>
      </c>
      <c r="S230" s="16">
        <v>0</v>
      </c>
      <c r="T230" s="16">
        <v>0</v>
      </c>
      <c r="U230" s="16">
        <v>0</v>
      </c>
      <c r="V230" s="16">
        <v>-274.86</v>
      </c>
      <c r="W230" s="16">
        <v>0</v>
      </c>
      <c r="X230" s="16">
        <v>-274.86</v>
      </c>
      <c r="Y230" s="16">
        <v>0</v>
      </c>
      <c r="Z230" s="16">
        <v>0</v>
      </c>
      <c r="AA230" s="16">
        <v>0</v>
      </c>
      <c r="AB230" s="16">
        <v>0</v>
      </c>
    </row>
    <row r="231" spans="5:28" ht="11.25" customHeight="1" x14ac:dyDescent="0.2">
      <c r="E231" s="14">
        <f t="shared" si="3"/>
        <v>211</v>
      </c>
      <c r="F231" s="15" t="s">
        <v>219</v>
      </c>
      <c r="G231" s="14" t="s">
        <v>48</v>
      </c>
      <c r="H231" s="16">
        <v>76870.63</v>
      </c>
      <c r="I231" s="16">
        <v>0</v>
      </c>
      <c r="J231" s="16">
        <v>76870.63</v>
      </c>
      <c r="K231" s="16">
        <v>0</v>
      </c>
      <c r="L231" s="16">
        <v>0</v>
      </c>
      <c r="M231" s="16">
        <v>0</v>
      </c>
      <c r="N231" s="16">
        <v>0</v>
      </c>
      <c r="O231" s="16">
        <v>7107.67</v>
      </c>
      <c r="P231" s="16">
        <v>0</v>
      </c>
      <c r="Q231" s="16">
        <v>7107.67</v>
      </c>
      <c r="R231" s="16">
        <v>0</v>
      </c>
      <c r="S231" s="16">
        <v>0</v>
      </c>
      <c r="T231" s="16">
        <v>0</v>
      </c>
      <c r="U231" s="16">
        <v>0</v>
      </c>
      <c r="V231" s="16">
        <v>15669.2</v>
      </c>
      <c r="W231" s="16">
        <v>0</v>
      </c>
      <c r="X231" s="16">
        <v>15669.2</v>
      </c>
      <c r="Y231" s="16">
        <v>0</v>
      </c>
      <c r="Z231" s="16">
        <v>0</v>
      </c>
      <c r="AA231" s="16">
        <v>0</v>
      </c>
      <c r="AB231" s="16">
        <v>0</v>
      </c>
    </row>
    <row r="232" spans="5:28" ht="11.25" customHeight="1" x14ac:dyDescent="0.2">
      <c r="E232" s="14">
        <f t="shared" si="3"/>
        <v>212</v>
      </c>
      <c r="F232" s="15" t="s">
        <v>220</v>
      </c>
      <c r="G232" s="14"/>
      <c r="H232" s="16">
        <v>2203046.87</v>
      </c>
      <c r="I232" s="16">
        <v>0</v>
      </c>
      <c r="J232" s="16">
        <v>2203046.87</v>
      </c>
      <c r="K232" s="16">
        <v>0</v>
      </c>
      <c r="L232" s="16">
        <v>0</v>
      </c>
      <c r="M232" s="16">
        <v>0</v>
      </c>
      <c r="N232" s="16">
        <v>0</v>
      </c>
      <c r="O232" s="16">
        <v>206754.36</v>
      </c>
      <c r="P232" s="16">
        <v>0</v>
      </c>
      <c r="Q232" s="16">
        <v>206754.36</v>
      </c>
      <c r="R232" s="16">
        <v>0</v>
      </c>
      <c r="S232" s="16">
        <v>0</v>
      </c>
      <c r="T232" s="16">
        <v>0</v>
      </c>
      <c r="U232" s="16">
        <v>0</v>
      </c>
      <c r="V232" s="16">
        <v>658528.86</v>
      </c>
      <c r="W232" s="16">
        <v>0</v>
      </c>
      <c r="X232" s="16">
        <v>658528.86</v>
      </c>
      <c r="Y232" s="16">
        <v>0</v>
      </c>
      <c r="Z232" s="16">
        <v>0</v>
      </c>
      <c r="AA232" s="16">
        <v>0</v>
      </c>
      <c r="AB232" s="16">
        <v>0</v>
      </c>
    </row>
    <row r="233" spans="5:28" ht="11.25" customHeight="1" x14ac:dyDescent="0.2">
      <c r="E233" s="14">
        <f t="shared" si="3"/>
        <v>213</v>
      </c>
      <c r="F233" s="15" t="s">
        <v>221</v>
      </c>
      <c r="G233" s="14" t="s">
        <v>48</v>
      </c>
      <c r="H233" s="16">
        <v>933538.04</v>
      </c>
      <c r="I233" s="16">
        <v>0</v>
      </c>
      <c r="J233" s="16">
        <v>933538.04</v>
      </c>
      <c r="K233" s="16">
        <v>0</v>
      </c>
      <c r="L233" s="16">
        <v>0</v>
      </c>
      <c r="M233" s="16">
        <v>0</v>
      </c>
      <c r="N233" s="16">
        <v>0</v>
      </c>
      <c r="O233" s="16">
        <v>86941.1</v>
      </c>
      <c r="P233" s="16">
        <v>0</v>
      </c>
      <c r="Q233" s="16">
        <v>86941.1</v>
      </c>
      <c r="R233" s="16">
        <v>0</v>
      </c>
      <c r="S233" s="16">
        <v>0</v>
      </c>
      <c r="T233" s="16">
        <v>0</v>
      </c>
      <c r="U233" s="16">
        <v>0</v>
      </c>
      <c r="V233" s="16">
        <v>80203.06</v>
      </c>
      <c r="W233" s="16">
        <v>0</v>
      </c>
      <c r="X233" s="16">
        <v>80203.06</v>
      </c>
      <c r="Y233" s="16">
        <v>0</v>
      </c>
      <c r="Z233" s="16">
        <v>0</v>
      </c>
      <c r="AA233" s="16">
        <v>0</v>
      </c>
      <c r="AB233" s="16">
        <v>0</v>
      </c>
    </row>
    <row r="234" spans="5:28" ht="11.25" customHeight="1" x14ac:dyDescent="0.2">
      <c r="E234" s="14">
        <f t="shared" si="3"/>
        <v>214</v>
      </c>
      <c r="F234" s="15" t="s">
        <v>222</v>
      </c>
      <c r="G234" s="14" t="s">
        <v>48</v>
      </c>
      <c r="H234" s="16">
        <v>2904357.77</v>
      </c>
      <c r="I234" s="16">
        <v>2904357.77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2904357.77</v>
      </c>
      <c r="P234" s="16">
        <v>2904357.77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0</v>
      </c>
      <c r="AB234" s="16">
        <v>0</v>
      </c>
    </row>
    <row r="235" spans="5:28" ht="11.25" customHeight="1" x14ac:dyDescent="0.2">
      <c r="E235" s="14">
        <f t="shared" si="3"/>
        <v>215</v>
      </c>
      <c r="F235" s="15" t="s">
        <v>223</v>
      </c>
      <c r="G235" s="14"/>
      <c r="H235" s="16">
        <v>3837895.81</v>
      </c>
      <c r="I235" s="16">
        <v>2904357.77</v>
      </c>
      <c r="J235" s="16">
        <v>933538.04</v>
      </c>
      <c r="K235" s="16">
        <v>0</v>
      </c>
      <c r="L235" s="16">
        <v>0</v>
      </c>
      <c r="M235" s="16">
        <v>0</v>
      </c>
      <c r="N235" s="16">
        <v>0</v>
      </c>
      <c r="O235" s="16">
        <v>2991298.87</v>
      </c>
      <c r="P235" s="16">
        <v>2904357.77</v>
      </c>
      <c r="Q235" s="16">
        <v>86941.1</v>
      </c>
      <c r="R235" s="16">
        <v>0</v>
      </c>
      <c r="S235" s="16">
        <v>0</v>
      </c>
      <c r="T235" s="16">
        <v>0</v>
      </c>
      <c r="U235" s="16">
        <v>0</v>
      </c>
      <c r="V235" s="16">
        <v>80203.06</v>
      </c>
      <c r="W235" s="16">
        <v>0</v>
      </c>
      <c r="X235" s="16">
        <v>80203.06</v>
      </c>
      <c r="Y235" s="16">
        <v>0</v>
      </c>
      <c r="Z235" s="16">
        <v>0</v>
      </c>
      <c r="AA235" s="16">
        <v>0</v>
      </c>
      <c r="AB235" s="16">
        <v>0</v>
      </c>
    </row>
    <row r="236" spans="5:28" ht="11.25" customHeight="1" x14ac:dyDescent="0.2">
      <c r="E236" s="14">
        <f t="shared" si="3"/>
        <v>216</v>
      </c>
      <c r="F236" s="15" t="s">
        <v>224</v>
      </c>
      <c r="G236" s="14"/>
      <c r="H236" s="16">
        <v>6040942.6799999997</v>
      </c>
      <c r="I236" s="16">
        <v>2904357.77</v>
      </c>
      <c r="J236" s="16">
        <v>3136584.91</v>
      </c>
      <c r="K236" s="16">
        <v>0</v>
      </c>
      <c r="L236" s="16">
        <v>0</v>
      </c>
      <c r="M236" s="16">
        <v>0</v>
      </c>
      <c r="N236" s="16">
        <v>0</v>
      </c>
      <c r="O236" s="16">
        <v>3198053.23</v>
      </c>
      <c r="P236" s="16">
        <v>2904357.77</v>
      </c>
      <c r="Q236" s="16">
        <v>293695.46000000002</v>
      </c>
      <c r="R236" s="16">
        <v>0</v>
      </c>
      <c r="S236" s="16">
        <v>0</v>
      </c>
      <c r="T236" s="16">
        <v>0</v>
      </c>
      <c r="U236" s="16">
        <v>0</v>
      </c>
      <c r="V236" s="16">
        <v>738731.92</v>
      </c>
      <c r="W236" s="16">
        <v>0</v>
      </c>
      <c r="X236" s="16">
        <v>738731.92</v>
      </c>
      <c r="Y236" s="16">
        <v>0</v>
      </c>
      <c r="Z236" s="16">
        <v>0</v>
      </c>
      <c r="AA236" s="16">
        <v>0</v>
      </c>
      <c r="AB236" s="16">
        <v>0</v>
      </c>
    </row>
    <row r="237" spans="5:28" ht="11.25" customHeight="1" x14ac:dyDescent="0.2">
      <c r="E237" s="14">
        <f t="shared" si="3"/>
        <v>217</v>
      </c>
      <c r="F237" s="15" t="s">
        <v>225</v>
      </c>
      <c r="G237" s="14" t="s">
        <v>48</v>
      </c>
      <c r="H237" s="16">
        <v>1386430.66</v>
      </c>
      <c r="I237" s="16">
        <v>1378839.35</v>
      </c>
      <c r="J237" s="16">
        <v>7591.31</v>
      </c>
      <c r="K237" s="16">
        <v>0</v>
      </c>
      <c r="L237" s="16">
        <v>0</v>
      </c>
      <c r="M237" s="16">
        <v>0</v>
      </c>
      <c r="N237" s="16">
        <v>0</v>
      </c>
      <c r="O237" s="16">
        <v>1773311.33</v>
      </c>
      <c r="P237" s="16">
        <v>1772749.59</v>
      </c>
      <c r="Q237" s="16">
        <v>471.74</v>
      </c>
      <c r="R237" s="16">
        <v>0</v>
      </c>
      <c r="S237" s="16">
        <v>90</v>
      </c>
      <c r="T237" s="16">
        <v>0</v>
      </c>
      <c r="U237" s="16">
        <v>0</v>
      </c>
      <c r="V237" s="16">
        <v>2290209.77</v>
      </c>
      <c r="W237" s="16">
        <v>2265961.38</v>
      </c>
      <c r="X237" s="16">
        <v>23838.39</v>
      </c>
      <c r="Y237" s="16">
        <v>0</v>
      </c>
      <c r="Z237" s="16">
        <v>410</v>
      </c>
      <c r="AA237" s="16">
        <v>0</v>
      </c>
      <c r="AB237" s="16">
        <v>0</v>
      </c>
    </row>
    <row r="238" spans="5:28" ht="11.25" customHeight="1" x14ac:dyDescent="0.2">
      <c r="E238" s="14">
        <f t="shared" si="3"/>
        <v>218</v>
      </c>
      <c r="F238" s="15" t="s">
        <v>226</v>
      </c>
      <c r="G238" s="14"/>
      <c r="H238" s="16">
        <v>1386430.66</v>
      </c>
      <c r="I238" s="16">
        <v>1378839.35</v>
      </c>
      <c r="J238" s="16">
        <v>7591.31</v>
      </c>
      <c r="K238" s="16">
        <v>0</v>
      </c>
      <c r="L238" s="16">
        <v>0</v>
      </c>
      <c r="M238" s="16">
        <v>0</v>
      </c>
      <c r="N238" s="16">
        <v>0</v>
      </c>
      <c r="O238" s="16">
        <v>1773311.33</v>
      </c>
      <c r="P238" s="16">
        <v>1772749.59</v>
      </c>
      <c r="Q238" s="16">
        <v>471.74</v>
      </c>
      <c r="R238" s="16">
        <v>0</v>
      </c>
      <c r="S238" s="16">
        <v>90</v>
      </c>
      <c r="T238" s="16">
        <v>0</v>
      </c>
      <c r="U238" s="16">
        <v>0</v>
      </c>
      <c r="V238" s="16">
        <v>2290209.77</v>
      </c>
      <c r="W238" s="16">
        <v>2265961.38</v>
      </c>
      <c r="X238" s="16">
        <v>23838.39</v>
      </c>
      <c r="Y238" s="16">
        <v>0</v>
      </c>
      <c r="Z238" s="16">
        <v>410</v>
      </c>
      <c r="AA238" s="16">
        <v>0</v>
      </c>
      <c r="AB238" s="16">
        <v>0</v>
      </c>
    </row>
    <row r="239" spans="5:28" ht="11.25" customHeight="1" x14ac:dyDescent="0.2">
      <c r="E239" s="14">
        <f t="shared" si="3"/>
        <v>219</v>
      </c>
      <c r="F239" s="15" t="s">
        <v>227</v>
      </c>
      <c r="G239" s="14" t="s">
        <v>48</v>
      </c>
      <c r="H239" s="16">
        <v>5193.2</v>
      </c>
      <c r="I239" s="16">
        <v>5193.2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5033.24</v>
      </c>
      <c r="P239" s="16">
        <v>5033.24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103668.6</v>
      </c>
      <c r="W239" s="16">
        <v>103668.6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</row>
    <row r="240" spans="5:28" ht="11.25" customHeight="1" x14ac:dyDescent="0.2">
      <c r="E240" s="14">
        <f t="shared" si="3"/>
        <v>220</v>
      </c>
      <c r="F240" s="15" t="s">
        <v>228</v>
      </c>
      <c r="G240" s="14" t="s">
        <v>48</v>
      </c>
      <c r="H240" s="16">
        <v>536845.1</v>
      </c>
      <c r="I240" s="16">
        <v>536845.1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606508.49</v>
      </c>
      <c r="P240" s="16">
        <v>606508.49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316268.40999999997</v>
      </c>
      <c r="W240" s="16">
        <v>316268.40999999997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</row>
    <row r="241" spans="5:28" ht="11.25" customHeight="1" x14ac:dyDescent="0.2">
      <c r="E241" s="14">
        <f t="shared" si="3"/>
        <v>221</v>
      </c>
      <c r="F241" s="15" t="s">
        <v>229</v>
      </c>
      <c r="G241" s="14"/>
      <c r="H241" s="16">
        <v>542038.30000000005</v>
      </c>
      <c r="I241" s="16">
        <v>542038.30000000005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611541.73</v>
      </c>
      <c r="P241" s="16">
        <v>611541.73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419937.01</v>
      </c>
      <c r="W241" s="16">
        <v>419937.01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</row>
    <row r="242" spans="5:28" ht="11.25" customHeight="1" x14ac:dyDescent="0.2">
      <c r="E242" s="14">
        <f t="shared" si="3"/>
        <v>222</v>
      </c>
      <c r="F242" s="15" t="s">
        <v>230</v>
      </c>
      <c r="G242" s="14" t="s">
        <v>48</v>
      </c>
      <c r="H242" s="16">
        <v>4085882.07</v>
      </c>
      <c r="I242" s="16">
        <v>4085882.07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3843236.9</v>
      </c>
      <c r="P242" s="16">
        <v>3843236.9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2155901.12</v>
      </c>
      <c r="W242" s="16">
        <v>2155901.12</v>
      </c>
      <c r="X242" s="16">
        <v>0</v>
      </c>
      <c r="Y242" s="16">
        <v>0</v>
      </c>
      <c r="Z242" s="16">
        <v>0</v>
      </c>
      <c r="AA242" s="16">
        <v>0</v>
      </c>
      <c r="AB242" s="16">
        <v>0</v>
      </c>
    </row>
    <row r="243" spans="5:28" ht="11.25" customHeight="1" x14ac:dyDescent="0.2">
      <c r="E243" s="14">
        <f t="shared" si="3"/>
        <v>223</v>
      </c>
      <c r="F243" s="15" t="s">
        <v>231</v>
      </c>
      <c r="G243" s="14" t="s">
        <v>48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479648.25</v>
      </c>
      <c r="P243" s="16">
        <v>479648.25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1007860.98</v>
      </c>
      <c r="W243" s="16">
        <v>1007860.98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</row>
    <row r="244" spans="5:28" ht="11.25" customHeight="1" x14ac:dyDescent="0.2">
      <c r="E244" s="14">
        <f t="shared" si="3"/>
        <v>224</v>
      </c>
      <c r="F244" s="15" t="s">
        <v>232</v>
      </c>
      <c r="G244" s="14"/>
      <c r="H244" s="16">
        <v>4085882.07</v>
      </c>
      <c r="I244" s="16">
        <v>4085882.07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4322885.1500000004</v>
      </c>
      <c r="P244" s="16">
        <v>4322885.1500000004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3163762.1</v>
      </c>
      <c r="W244" s="16">
        <v>3163762.1</v>
      </c>
      <c r="X244" s="16">
        <v>0</v>
      </c>
      <c r="Y244" s="16">
        <v>0</v>
      </c>
      <c r="Z244" s="16">
        <v>0</v>
      </c>
      <c r="AA244" s="16">
        <v>0</v>
      </c>
      <c r="AB244" s="16">
        <v>0</v>
      </c>
    </row>
    <row r="245" spans="5:28" ht="11.25" customHeight="1" x14ac:dyDescent="0.2">
      <c r="E245" s="14">
        <f t="shared" si="3"/>
        <v>225</v>
      </c>
      <c r="F245" s="15" t="s">
        <v>233</v>
      </c>
      <c r="G245" s="14" t="s">
        <v>48</v>
      </c>
      <c r="H245" s="16">
        <v>35619749883.209999</v>
      </c>
      <c r="I245" s="16">
        <v>16305186932.059999</v>
      </c>
      <c r="J245" s="16">
        <v>19308682861.18</v>
      </c>
      <c r="K245" s="16">
        <v>5880089.9699999997</v>
      </c>
      <c r="L245" s="16">
        <v>0</v>
      </c>
      <c r="M245" s="16">
        <v>0</v>
      </c>
      <c r="N245" s="16">
        <v>0</v>
      </c>
      <c r="O245" s="16">
        <v>35619668004.650002</v>
      </c>
      <c r="P245" s="16">
        <v>16305105053.5</v>
      </c>
      <c r="Q245" s="16">
        <v>19308682861.18</v>
      </c>
      <c r="R245" s="16">
        <v>5880089.9699999997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</row>
    <row r="246" spans="5:28" ht="11.25" customHeight="1" x14ac:dyDescent="0.2">
      <c r="E246" s="14">
        <f t="shared" si="3"/>
        <v>226</v>
      </c>
      <c r="F246" s="15" t="s">
        <v>234</v>
      </c>
      <c r="G246" s="14" t="s">
        <v>48</v>
      </c>
      <c r="H246" s="16">
        <v>208748.47</v>
      </c>
      <c r="I246" s="16">
        <v>0</v>
      </c>
      <c r="J246" s="16">
        <v>208748.47</v>
      </c>
      <c r="K246" s="16">
        <v>0</v>
      </c>
      <c r="L246" s="16">
        <v>0</v>
      </c>
      <c r="M246" s="16">
        <v>0</v>
      </c>
      <c r="N246" s="16">
        <v>0</v>
      </c>
      <c r="O246" s="16">
        <v>858305.65</v>
      </c>
      <c r="P246" s="16">
        <v>0</v>
      </c>
      <c r="Q246" s="16">
        <v>858305.65</v>
      </c>
      <c r="R246" s="16">
        <v>0</v>
      </c>
      <c r="S246" s="16">
        <v>0</v>
      </c>
      <c r="T246" s="16">
        <v>0</v>
      </c>
      <c r="U246" s="16">
        <v>0</v>
      </c>
      <c r="V246" s="16">
        <v>858305.65</v>
      </c>
      <c r="W246" s="16">
        <v>0</v>
      </c>
      <c r="X246" s="16">
        <v>858305.65</v>
      </c>
      <c r="Y246" s="16">
        <v>0</v>
      </c>
      <c r="Z246" s="16">
        <v>0</v>
      </c>
      <c r="AA246" s="16">
        <v>0</v>
      </c>
      <c r="AB246" s="16">
        <v>0</v>
      </c>
    </row>
    <row r="247" spans="5:28" ht="11.25" customHeight="1" x14ac:dyDescent="0.2">
      <c r="E247" s="14">
        <f t="shared" si="3"/>
        <v>227</v>
      </c>
      <c r="F247" s="15" t="s">
        <v>235</v>
      </c>
      <c r="G247" s="14" t="s">
        <v>48</v>
      </c>
      <c r="H247" s="16">
        <v>22754643.219999999</v>
      </c>
      <c r="I247" s="16">
        <v>22754643.219999999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22755017.73</v>
      </c>
      <c r="P247" s="16">
        <v>22755017.73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1929.45</v>
      </c>
      <c r="W247" s="16">
        <v>1929.45</v>
      </c>
      <c r="X247" s="16">
        <v>0</v>
      </c>
      <c r="Y247" s="16">
        <v>0</v>
      </c>
      <c r="Z247" s="16">
        <v>0</v>
      </c>
      <c r="AA247" s="16">
        <v>0</v>
      </c>
      <c r="AB247" s="16">
        <v>0</v>
      </c>
    </row>
    <row r="248" spans="5:28" ht="11.25" customHeight="1" x14ac:dyDescent="0.2">
      <c r="E248" s="14">
        <f t="shared" si="3"/>
        <v>228</v>
      </c>
      <c r="F248" s="15" t="s">
        <v>236</v>
      </c>
      <c r="G248" s="14" t="s">
        <v>48</v>
      </c>
      <c r="H248" s="16">
        <v>294701.25</v>
      </c>
      <c r="I248" s="16">
        <v>232807.15</v>
      </c>
      <c r="J248" s="16">
        <v>61894.1</v>
      </c>
      <c r="K248" s="16">
        <v>0</v>
      </c>
      <c r="L248" s="16">
        <v>0</v>
      </c>
      <c r="M248" s="16">
        <v>0</v>
      </c>
      <c r="N248" s="16">
        <v>0</v>
      </c>
      <c r="O248" s="16">
        <v>200367.42</v>
      </c>
      <c r="P248" s="16">
        <v>188012.67</v>
      </c>
      <c r="Q248" s="16">
        <v>12354.75</v>
      </c>
      <c r="R248" s="16">
        <v>0</v>
      </c>
      <c r="S248" s="16">
        <v>0</v>
      </c>
      <c r="T248" s="16">
        <v>0</v>
      </c>
      <c r="U248" s="16">
        <v>0</v>
      </c>
      <c r="V248" s="16">
        <v>1592441.71</v>
      </c>
      <c r="W248" s="16">
        <v>1086488.52</v>
      </c>
      <c r="X248" s="16">
        <v>505953.19</v>
      </c>
      <c r="Y248" s="16">
        <v>0</v>
      </c>
      <c r="Z248" s="16">
        <v>0</v>
      </c>
      <c r="AA248" s="16">
        <v>0</v>
      </c>
      <c r="AB248" s="16">
        <v>0</v>
      </c>
    </row>
    <row r="249" spans="5:28" ht="11.25" customHeight="1" x14ac:dyDescent="0.2">
      <c r="E249" s="14">
        <f t="shared" si="3"/>
        <v>229</v>
      </c>
      <c r="F249" s="15" t="s">
        <v>237</v>
      </c>
      <c r="G249" s="14"/>
      <c r="H249" s="16">
        <v>35643007976.150002</v>
      </c>
      <c r="I249" s="16">
        <v>16328174382.43</v>
      </c>
      <c r="J249" s="16">
        <v>19308953503.75</v>
      </c>
      <c r="K249" s="16">
        <v>5880089.9699999997</v>
      </c>
      <c r="L249" s="16">
        <v>0</v>
      </c>
      <c r="M249" s="16">
        <v>0</v>
      </c>
      <c r="N249" s="16">
        <v>0</v>
      </c>
      <c r="O249" s="16">
        <v>35643481695.449997</v>
      </c>
      <c r="P249" s="16">
        <v>16328048083.9</v>
      </c>
      <c r="Q249" s="16">
        <v>19309553521.580002</v>
      </c>
      <c r="R249" s="16">
        <v>5880089.9699999997</v>
      </c>
      <c r="S249" s="16">
        <v>0</v>
      </c>
      <c r="T249" s="16">
        <v>0</v>
      </c>
      <c r="U249" s="16">
        <v>0</v>
      </c>
      <c r="V249" s="16">
        <v>2452676.81</v>
      </c>
      <c r="W249" s="16">
        <v>1088417.97</v>
      </c>
      <c r="X249" s="16">
        <v>1364258.84</v>
      </c>
      <c r="Y249" s="16">
        <v>0</v>
      </c>
      <c r="Z249" s="16">
        <v>0</v>
      </c>
      <c r="AA249" s="16">
        <v>0</v>
      </c>
      <c r="AB249" s="16">
        <v>0</v>
      </c>
    </row>
    <row r="250" spans="5:28" ht="11.25" customHeight="1" x14ac:dyDescent="0.2">
      <c r="E250" s="14">
        <f t="shared" si="3"/>
        <v>230</v>
      </c>
      <c r="F250" s="15" t="s">
        <v>238</v>
      </c>
      <c r="G250" s="14" t="s">
        <v>48</v>
      </c>
      <c r="H250" s="16">
        <v>18366.900000000001</v>
      </c>
      <c r="I250" s="16">
        <v>18366.900000000001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18366.900000000001</v>
      </c>
      <c r="P250" s="16">
        <v>18366.900000000001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6">
        <v>0</v>
      </c>
      <c r="AB250" s="16">
        <v>0</v>
      </c>
    </row>
    <row r="251" spans="5:28" ht="11.25" customHeight="1" x14ac:dyDescent="0.2">
      <c r="E251" s="14">
        <f t="shared" si="3"/>
        <v>231</v>
      </c>
      <c r="F251" s="15" t="s">
        <v>239</v>
      </c>
      <c r="G251" s="14" t="s">
        <v>48</v>
      </c>
      <c r="H251" s="16">
        <v>405.2</v>
      </c>
      <c r="I251" s="16">
        <v>405.2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405.2</v>
      </c>
      <c r="P251" s="16">
        <v>405.2</v>
      </c>
      <c r="Q251" s="16">
        <v>0</v>
      </c>
      <c r="R251" s="16">
        <v>0</v>
      </c>
      <c r="S251" s="16">
        <v>0</v>
      </c>
      <c r="T251" s="16">
        <v>0</v>
      </c>
      <c r="U251" s="16">
        <v>0</v>
      </c>
      <c r="V251" s="16">
        <v>0</v>
      </c>
      <c r="W251" s="16">
        <v>0</v>
      </c>
      <c r="X251" s="16">
        <v>0</v>
      </c>
      <c r="Y251" s="16">
        <v>0</v>
      </c>
      <c r="Z251" s="16">
        <v>0</v>
      </c>
      <c r="AA251" s="16">
        <v>0</v>
      </c>
      <c r="AB251" s="16">
        <v>0</v>
      </c>
    </row>
    <row r="252" spans="5:28" ht="11.25" customHeight="1" x14ac:dyDescent="0.2">
      <c r="E252" s="14">
        <f t="shared" si="3"/>
        <v>232</v>
      </c>
      <c r="F252" s="15" t="s">
        <v>240</v>
      </c>
      <c r="G252" s="14" t="s">
        <v>48</v>
      </c>
      <c r="H252" s="16">
        <v>12869770.810000001</v>
      </c>
      <c r="I252" s="16">
        <v>12869770.810000001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12905213.050000001</v>
      </c>
      <c r="P252" s="16">
        <v>12905213.050000001</v>
      </c>
      <c r="Q252" s="16">
        <v>0</v>
      </c>
      <c r="R252" s="16">
        <v>0</v>
      </c>
      <c r="S252" s="16">
        <v>0</v>
      </c>
      <c r="T252" s="16">
        <v>0</v>
      </c>
      <c r="U252" s="16">
        <v>0</v>
      </c>
      <c r="V252" s="16">
        <v>169629.7</v>
      </c>
      <c r="W252" s="16">
        <v>169629.7</v>
      </c>
      <c r="X252" s="16">
        <v>0</v>
      </c>
      <c r="Y252" s="16">
        <v>0</v>
      </c>
      <c r="Z252" s="16">
        <v>0</v>
      </c>
      <c r="AA252" s="16">
        <v>0</v>
      </c>
      <c r="AB252" s="16">
        <v>0</v>
      </c>
    </row>
    <row r="253" spans="5:28" ht="11.25" customHeight="1" x14ac:dyDescent="0.2">
      <c r="E253" s="14">
        <f t="shared" si="3"/>
        <v>233</v>
      </c>
      <c r="F253" s="15" t="s">
        <v>241</v>
      </c>
      <c r="G253" s="14" t="s">
        <v>48</v>
      </c>
      <c r="H253" s="16">
        <v>2500891.9900000002</v>
      </c>
      <c r="I253" s="16">
        <v>2500891.9900000002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2500891.9900000002</v>
      </c>
      <c r="P253" s="16">
        <v>2500891.9900000002</v>
      </c>
      <c r="Q253" s="16">
        <v>0</v>
      </c>
      <c r="R253" s="16">
        <v>0</v>
      </c>
      <c r="S253" s="16">
        <v>0</v>
      </c>
      <c r="T253" s="16">
        <v>0</v>
      </c>
      <c r="U253" s="16">
        <v>0</v>
      </c>
      <c r="V253" s="16">
        <v>0</v>
      </c>
      <c r="W253" s="16">
        <v>0</v>
      </c>
      <c r="X253" s="16">
        <v>0</v>
      </c>
      <c r="Y253" s="16">
        <v>0</v>
      </c>
      <c r="Z253" s="16">
        <v>0</v>
      </c>
      <c r="AA253" s="16">
        <v>0</v>
      </c>
      <c r="AB253" s="16">
        <v>0</v>
      </c>
    </row>
    <row r="254" spans="5:28" ht="11.25" customHeight="1" x14ac:dyDescent="0.2">
      <c r="E254" s="14">
        <f t="shared" si="3"/>
        <v>234</v>
      </c>
      <c r="F254" s="15" t="s">
        <v>242</v>
      </c>
      <c r="G254" s="14" t="s">
        <v>48</v>
      </c>
      <c r="H254" s="16">
        <v>284783.03000000003</v>
      </c>
      <c r="I254" s="16">
        <v>284783.03000000003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284783.03000000003</v>
      </c>
      <c r="P254" s="16">
        <v>284783.03000000003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  <c r="V254" s="16">
        <v>0</v>
      </c>
      <c r="W254" s="16">
        <v>0</v>
      </c>
      <c r="X254" s="16">
        <v>0</v>
      </c>
      <c r="Y254" s="16">
        <v>0</v>
      </c>
      <c r="Z254" s="16">
        <v>0</v>
      </c>
      <c r="AA254" s="16">
        <v>0</v>
      </c>
      <c r="AB254" s="16">
        <v>0</v>
      </c>
    </row>
    <row r="255" spans="5:28" ht="11.25" customHeight="1" x14ac:dyDescent="0.2">
      <c r="E255" s="14">
        <f t="shared" si="3"/>
        <v>235</v>
      </c>
      <c r="F255" s="15" t="s">
        <v>243</v>
      </c>
      <c r="G255" s="14" t="s">
        <v>48</v>
      </c>
      <c r="H255" s="16">
        <v>352360.39</v>
      </c>
      <c r="I255" s="16">
        <v>352360.39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1410799.16</v>
      </c>
      <c r="P255" s="16">
        <v>1410799.16</v>
      </c>
      <c r="Q255" s="16">
        <v>0</v>
      </c>
      <c r="R255" s="16">
        <v>0</v>
      </c>
      <c r="S255" s="16">
        <v>0</v>
      </c>
      <c r="T255" s="16">
        <v>0</v>
      </c>
      <c r="U255" s="16">
        <v>0</v>
      </c>
      <c r="V255" s="16">
        <v>12377390.91</v>
      </c>
      <c r="W255" s="16">
        <v>12377390.91</v>
      </c>
      <c r="X255" s="16">
        <v>0</v>
      </c>
      <c r="Y255" s="16">
        <v>0</v>
      </c>
      <c r="Z255" s="16">
        <v>0</v>
      </c>
      <c r="AA255" s="16">
        <v>0</v>
      </c>
      <c r="AB255" s="16">
        <v>0</v>
      </c>
    </row>
    <row r="256" spans="5:28" ht="11.25" customHeight="1" x14ac:dyDescent="0.2">
      <c r="E256" s="14">
        <f t="shared" si="3"/>
        <v>236</v>
      </c>
      <c r="F256" s="15" t="s">
        <v>244</v>
      </c>
      <c r="G256" s="14"/>
      <c r="H256" s="16">
        <v>16026578.32</v>
      </c>
      <c r="I256" s="16">
        <v>16026578.32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17120459.329999998</v>
      </c>
      <c r="P256" s="16">
        <v>17120459.329999998</v>
      </c>
      <c r="Q256" s="16">
        <v>0</v>
      </c>
      <c r="R256" s="16">
        <v>0</v>
      </c>
      <c r="S256" s="16">
        <v>0</v>
      </c>
      <c r="T256" s="16">
        <v>0</v>
      </c>
      <c r="U256" s="16">
        <v>0</v>
      </c>
      <c r="V256" s="16">
        <v>12547020.609999999</v>
      </c>
      <c r="W256" s="16">
        <v>12547020.609999999</v>
      </c>
      <c r="X256" s="16">
        <v>0</v>
      </c>
      <c r="Y256" s="16">
        <v>0</v>
      </c>
      <c r="Z256" s="16">
        <v>0</v>
      </c>
      <c r="AA256" s="16">
        <v>0</v>
      </c>
      <c r="AB256" s="16">
        <v>0</v>
      </c>
    </row>
    <row r="257" spans="5:28" ht="11.25" customHeight="1" x14ac:dyDescent="0.2">
      <c r="E257" s="14">
        <f t="shared" si="3"/>
        <v>237</v>
      </c>
      <c r="F257" s="15" t="s">
        <v>245</v>
      </c>
      <c r="G257" s="14" t="s">
        <v>48</v>
      </c>
      <c r="H257" s="16">
        <v>1991979.36</v>
      </c>
      <c r="I257" s="16">
        <v>0</v>
      </c>
      <c r="J257" s="16">
        <v>1991979.36</v>
      </c>
      <c r="K257" s="16">
        <v>0</v>
      </c>
      <c r="L257" s="16">
        <v>0</v>
      </c>
      <c r="M257" s="16">
        <v>0</v>
      </c>
      <c r="N257" s="16">
        <v>0</v>
      </c>
      <c r="O257" s="16">
        <v>710540.88</v>
      </c>
      <c r="P257" s="16">
        <v>0</v>
      </c>
      <c r="Q257" s="16">
        <v>710540.88</v>
      </c>
      <c r="R257" s="16">
        <v>0</v>
      </c>
      <c r="S257" s="16">
        <v>0</v>
      </c>
      <c r="T257" s="16">
        <v>0</v>
      </c>
      <c r="U257" s="16">
        <v>0</v>
      </c>
      <c r="V257" s="16">
        <v>105347843.52</v>
      </c>
      <c r="W257" s="16">
        <v>0</v>
      </c>
      <c r="X257" s="16">
        <v>45347843.520000003</v>
      </c>
      <c r="Y257" s="16">
        <v>0</v>
      </c>
      <c r="Z257" s="16">
        <v>60000000</v>
      </c>
      <c r="AA257" s="16">
        <v>0</v>
      </c>
      <c r="AB257" s="16">
        <v>0</v>
      </c>
    </row>
    <row r="258" spans="5:28" ht="11.25" customHeight="1" x14ac:dyDescent="0.2">
      <c r="E258" s="14">
        <f t="shared" si="3"/>
        <v>238</v>
      </c>
      <c r="F258" s="15" t="s">
        <v>246</v>
      </c>
      <c r="G258" s="14" t="s">
        <v>32</v>
      </c>
      <c r="H258" s="16">
        <v>1209.58</v>
      </c>
      <c r="I258" s="16">
        <v>0</v>
      </c>
      <c r="J258" s="16">
        <v>932.89</v>
      </c>
      <c r="K258" s="16">
        <v>0</v>
      </c>
      <c r="L258" s="16">
        <v>276.69</v>
      </c>
      <c r="M258" s="16">
        <v>0</v>
      </c>
      <c r="N258" s="16">
        <v>0</v>
      </c>
      <c r="O258" s="16">
        <v>962.13</v>
      </c>
      <c r="P258" s="16">
        <v>0</v>
      </c>
      <c r="Q258" s="16">
        <v>511.41</v>
      </c>
      <c r="R258" s="16">
        <v>0</v>
      </c>
      <c r="S258" s="16">
        <v>450.72</v>
      </c>
      <c r="T258" s="16">
        <v>0</v>
      </c>
      <c r="U258" s="16">
        <v>0</v>
      </c>
      <c r="V258" s="16">
        <v>-367.99</v>
      </c>
      <c r="W258" s="16">
        <v>0</v>
      </c>
      <c r="X258" s="16">
        <v>-184.9</v>
      </c>
      <c r="Y258" s="16">
        <v>0</v>
      </c>
      <c r="Z258" s="16">
        <v>-183.09</v>
      </c>
      <c r="AA258" s="16">
        <v>0</v>
      </c>
      <c r="AB258" s="16">
        <v>0</v>
      </c>
    </row>
    <row r="259" spans="5:28" ht="11.25" customHeight="1" x14ac:dyDescent="0.2">
      <c r="E259" s="14">
        <f t="shared" si="3"/>
        <v>239</v>
      </c>
      <c r="F259" s="15" t="s">
        <v>246</v>
      </c>
      <c r="G259" s="14" t="s">
        <v>48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0</v>
      </c>
      <c r="S259" s="16">
        <v>0</v>
      </c>
      <c r="T259" s="16">
        <v>0</v>
      </c>
      <c r="U259" s="16">
        <v>0</v>
      </c>
      <c r="V259" s="16">
        <v>7930.2</v>
      </c>
      <c r="W259" s="16">
        <v>0</v>
      </c>
      <c r="X259" s="16">
        <v>7930.2</v>
      </c>
      <c r="Y259" s="16">
        <v>0</v>
      </c>
      <c r="Z259" s="16">
        <v>0</v>
      </c>
      <c r="AA259" s="16">
        <v>0</v>
      </c>
      <c r="AB259" s="16">
        <v>0</v>
      </c>
    </row>
    <row r="260" spans="5:28" ht="11.25" customHeight="1" x14ac:dyDescent="0.2">
      <c r="E260" s="14">
        <f t="shared" si="3"/>
        <v>240</v>
      </c>
      <c r="F260" s="15" t="s">
        <v>247</v>
      </c>
      <c r="G260" s="14" t="s">
        <v>48</v>
      </c>
      <c r="H260" s="16">
        <v>797818.41</v>
      </c>
      <c r="I260" s="16">
        <v>0</v>
      </c>
      <c r="J260" s="16">
        <v>341736.22</v>
      </c>
      <c r="K260" s="16">
        <v>0</v>
      </c>
      <c r="L260" s="16">
        <v>456082.19</v>
      </c>
      <c r="M260" s="16">
        <v>0</v>
      </c>
      <c r="N260" s="16">
        <v>0</v>
      </c>
      <c r="O260" s="16">
        <v>719417.89</v>
      </c>
      <c r="P260" s="16">
        <v>0</v>
      </c>
      <c r="Q260" s="16">
        <v>307472.68</v>
      </c>
      <c r="R260" s="16">
        <v>0</v>
      </c>
      <c r="S260" s="16">
        <v>411945.21</v>
      </c>
      <c r="T260" s="16">
        <v>0</v>
      </c>
      <c r="U260" s="16">
        <v>0</v>
      </c>
      <c r="V260" s="16">
        <v>659460.48</v>
      </c>
      <c r="W260" s="16">
        <v>0</v>
      </c>
      <c r="X260" s="16">
        <v>247515.27</v>
      </c>
      <c r="Y260" s="16">
        <v>0</v>
      </c>
      <c r="Z260" s="16">
        <v>411945.21</v>
      </c>
      <c r="AA260" s="16">
        <v>0</v>
      </c>
      <c r="AB260" s="16">
        <v>0</v>
      </c>
    </row>
    <row r="261" spans="5:28" ht="11.25" customHeight="1" x14ac:dyDescent="0.2">
      <c r="E261" s="14">
        <f t="shared" si="3"/>
        <v>241</v>
      </c>
      <c r="F261" s="15" t="s">
        <v>248</v>
      </c>
      <c r="G261" s="14"/>
      <c r="H261" s="16">
        <v>2791007.35</v>
      </c>
      <c r="I261" s="16">
        <v>0</v>
      </c>
      <c r="J261" s="16">
        <v>2334648.4700000002</v>
      </c>
      <c r="K261" s="16">
        <v>0</v>
      </c>
      <c r="L261" s="16">
        <v>456358.88</v>
      </c>
      <c r="M261" s="16">
        <v>0</v>
      </c>
      <c r="N261" s="16">
        <v>0</v>
      </c>
      <c r="O261" s="16">
        <v>1430920.9</v>
      </c>
      <c r="P261" s="16">
        <v>0</v>
      </c>
      <c r="Q261" s="16">
        <v>1018524.97</v>
      </c>
      <c r="R261" s="16">
        <v>0</v>
      </c>
      <c r="S261" s="16">
        <v>412395.93</v>
      </c>
      <c r="T261" s="16">
        <v>0</v>
      </c>
      <c r="U261" s="16">
        <v>0</v>
      </c>
      <c r="V261" s="16">
        <v>106014866.20999999</v>
      </c>
      <c r="W261" s="16">
        <v>0</v>
      </c>
      <c r="X261" s="16">
        <v>45603104.090000004</v>
      </c>
      <c r="Y261" s="16">
        <v>0</v>
      </c>
      <c r="Z261" s="16">
        <v>60411762.119999997</v>
      </c>
      <c r="AA261" s="16">
        <v>0</v>
      </c>
      <c r="AB261" s="16">
        <v>0</v>
      </c>
    </row>
    <row r="262" spans="5:28" ht="11.25" customHeight="1" x14ac:dyDescent="0.2">
      <c r="E262" s="14">
        <f t="shared" si="3"/>
        <v>242</v>
      </c>
      <c r="F262" s="15" t="s">
        <v>249</v>
      </c>
      <c r="G262" s="14" t="s">
        <v>48</v>
      </c>
      <c r="H262" s="16">
        <v>842971.53</v>
      </c>
      <c r="I262" s="16">
        <v>842971.53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842971.53</v>
      </c>
      <c r="P262" s="16">
        <v>842971.53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  <c r="V262" s="16">
        <v>15969.53</v>
      </c>
      <c r="W262" s="16">
        <v>15969.53</v>
      </c>
      <c r="X262" s="16">
        <v>0</v>
      </c>
      <c r="Y262" s="16">
        <v>0</v>
      </c>
      <c r="Z262" s="16">
        <v>0</v>
      </c>
      <c r="AA262" s="16">
        <v>0</v>
      </c>
      <c r="AB262" s="16">
        <v>0</v>
      </c>
    </row>
    <row r="263" spans="5:28" ht="11.25" customHeight="1" x14ac:dyDescent="0.2">
      <c r="E263" s="14">
        <f t="shared" si="3"/>
        <v>243</v>
      </c>
      <c r="F263" s="15" t="s">
        <v>250</v>
      </c>
      <c r="G263" s="14"/>
      <c r="H263" s="16">
        <v>842971.53</v>
      </c>
      <c r="I263" s="16">
        <v>842971.53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842971.53</v>
      </c>
      <c r="P263" s="16">
        <v>842971.53</v>
      </c>
      <c r="Q263" s="16">
        <v>0</v>
      </c>
      <c r="R263" s="16">
        <v>0</v>
      </c>
      <c r="S263" s="16">
        <v>0</v>
      </c>
      <c r="T263" s="16">
        <v>0</v>
      </c>
      <c r="U263" s="16">
        <v>0</v>
      </c>
      <c r="V263" s="16">
        <v>15969.53</v>
      </c>
      <c r="W263" s="16">
        <v>15969.53</v>
      </c>
      <c r="X263" s="16">
        <v>0</v>
      </c>
      <c r="Y263" s="16">
        <v>0</v>
      </c>
      <c r="Z263" s="16">
        <v>0</v>
      </c>
      <c r="AA263" s="16">
        <v>0</v>
      </c>
      <c r="AB263" s="16">
        <v>0</v>
      </c>
    </row>
    <row r="264" spans="5:28" ht="11.25" customHeight="1" x14ac:dyDescent="0.2">
      <c r="E264" s="14">
        <f t="shared" si="3"/>
        <v>244</v>
      </c>
      <c r="F264" s="15" t="s">
        <v>251</v>
      </c>
      <c r="G264" s="14" t="s">
        <v>48</v>
      </c>
      <c r="H264" s="16">
        <v>310445.69</v>
      </c>
      <c r="I264" s="16">
        <v>289627.19</v>
      </c>
      <c r="J264" s="16">
        <v>20818.5</v>
      </c>
      <c r="K264" s="16">
        <v>0</v>
      </c>
      <c r="L264" s="16">
        <v>0</v>
      </c>
      <c r="M264" s="16">
        <v>0</v>
      </c>
      <c r="N264" s="16">
        <v>0</v>
      </c>
      <c r="O264" s="16">
        <v>240296.29</v>
      </c>
      <c r="P264" s="16">
        <v>231292.32</v>
      </c>
      <c r="Q264" s="16">
        <v>9003.9699999999993</v>
      </c>
      <c r="R264" s="16">
        <v>0</v>
      </c>
      <c r="S264" s="16">
        <v>0</v>
      </c>
      <c r="T264" s="16">
        <v>0</v>
      </c>
      <c r="U264" s="16">
        <v>0</v>
      </c>
      <c r="V264" s="16">
        <v>1138165.1599999999</v>
      </c>
      <c r="W264" s="16">
        <v>962909.01</v>
      </c>
      <c r="X264" s="16">
        <v>175256.15</v>
      </c>
      <c r="Y264" s="16">
        <v>0</v>
      </c>
      <c r="Z264" s="16">
        <v>0</v>
      </c>
      <c r="AA264" s="16">
        <v>0</v>
      </c>
      <c r="AB264" s="16">
        <v>0</v>
      </c>
    </row>
    <row r="265" spans="5:28" ht="11.25" customHeight="1" x14ac:dyDescent="0.2">
      <c r="E265" s="14">
        <f t="shared" si="3"/>
        <v>245</v>
      </c>
      <c r="F265" s="15" t="s">
        <v>252</v>
      </c>
      <c r="G265" s="14" t="s">
        <v>48</v>
      </c>
      <c r="H265" s="16">
        <v>97194.07</v>
      </c>
      <c r="I265" s="16">
        <v>97194.07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101692.35</v>
      </c>
      <c r="P265" s="16">
        <v>101692.35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  <c r="V265" s="16">
        <v>125726.86</v>
      </c>
      <c r="W265" s="16">
        <v>125726.86</v>
      </c>
      <c r="X265" s="16">
        <v>0</v>
      </c>
      <c r="Y265" s="16">
        <v>0</v>
      </c>
      <c r="Z265" s="16">
        <v>0</v>
      </c>
      <c r="AA265" s="16">
        <v>0</v>
      </c>
      <c r="AB265" s="16">
        <v>0</v>
      </c>
    </row>
    <row r="266" spans="5:28" ht="11.25" customHeight="1" x14ac:dyDescent="0.2">
      <c r="E266" s="14">
        <f t="shared" si="3"/>
        <v>246</v>
      </c>
      <c r="F266" s="15" t="s">
        <v>253</v>
      </c>
      <c r="G266" s="14"/>
      <c r="H266" s="16">
        <v>407639.76</v>
      </c>
      <c r="I266" s="16">
        <v>386821.26</v>
      </c>
      <c r="J266" s="16">
        <v>20818.5</v>
      </c>
      <c r="K266" s="16">
        <v>0</v>
      </c>
      <c r="L266" s="16">
        <v>0</v>
      </c>
      <c r="M266" s="16">
        <v>0</v>
      </c>
      <c r="N266" s="16">
        <v>0</v>
      </c>
      <c r="O266" s="16">
        <v>341988.64</v>
      </c>
      <c r="P266" s="16">
        <v>332984.67</v>
      </c>
      <c r="Q266" s="16">
        <v>9003.9699999999993</v>
      </c>
      <c r="R266" s="16">
        <v>0</v>
      </c>
      <c r="S266" s="16">
        <v>0</v>
      </c>
      <c r="T266" s="16">
        <v>0</v>
      </c>
      <c r="U266" s="16">
        <v>0</v>
      </c>
      <c r="V266" s="16">
        <v>1263892.02</v>
      </c>
      <c r="W266" s="16">
        <v>1088635.8700000001</v>
      </c>
      <c r="X266" s="16">
        <v>175256.15</v>
      </c>
      <c r="Y266" s="16">
        <v>0</v>
      </c>
      <c r="Z266" s="16">
        <v>0</v>
      </c>
      <c r="AA266" s="16">
        <v>0</v>
      </c>
      <c r="AB266" s="16">
        <v>0</v>
      </c>
    </row>
    <row r="267" spans="5:28" ht="11.25" customHeight="1" x14ac:dyDescent="0.2">
      <c r="E267" s="14">
        <f t="shared" si="3"/>
        <v>247</v>
      </c>
      <c r="F267" s="15" t="s">
        <v>254</v>
      </c>
      <c r="G267" s="14"/>
      <c r="H267" s="16">
        <v>35669090524.139999</v>
      </c>
      <c r="I267" s="16">
        <v>16351437513.26</v>
      </c>
      <c r="J267" s="16">
        <v>19311316562.029999</v>
      </c>
      <c r="K267" s="16">
        <v>5880089.9699999997</v>
      </c>
      <c r="L267" s="16">
        <v>456358.88</v>
      </c>
      <c r="M267" s="16">
        <v>0</v>
      </c>
      <c r="N267" s="16">
        <v>0</v>
      </c>
      <c r="O267" s="16">
        <v>35669925774.059998</v>
      </c>
      <c r="P267" s="16">
        <v>16353051675.9</v>
      </c>
      <c r="Q267" s="16">
        <v>19310581522.259998</v>
      </c>
      <c r="R267" s="16">
        <v>5880089.9699999997</v>
      </c>
      <c r="S267" s="16">
        <v>412485.93</v>
      </c>
      <c r="T267" s="16">
        <v>0</v>
      </c>
      <c r="U267" s="16">
        <v>0</v>
      </c>
      <c r="V267" s="16">
        <v>128168334.06</v>
      </c>
      <c r="W267" s="16">
        <v>20589704.469999999</v>
      </c>
      <c r="X267" s="16">
        <v>47166457.469999999</v>
      </c>
      <c r="Y267" s="16">
        <v>0</v>
      </c>
      <c r="Z267" s="16">
        <v>60412172.119999997</v>
      </c>
      <c r="AA267" s="16">
        <v>0</v>
      </c>
      <c r="AB267" s="16">
        <v>0</v>
      </c>
    </row>
    <row r="268" spans="5:28" ht="11.25" customHeight="1" x14ac:dyDescent="0.2">
      <c r="E268" s="14">
        <f t="shared" si="3"/>
        <v>248</v>
      </c>
      <c r="F268" s="15" t="s">
        <v>255</v>
      </c>
      <c r="G268" s="14" t="s">
        <v>48</v>
      </c>
      <c r="H268" s="16">
        <v>6917054.8300000001</v>
      </c>
      <c r="I268" s="16">
        <v>4685549.42</v>
      </c>
      <c r="J268" s="16">
        <v>2231505.41</v>
      </c>
      <c r="K268" s="16">
        <v>0</v>
      </c>
      <c r="L268" s="16">
        <v>0</v>
      </c>
      <c r="M268" s="16">
        <v>0</v>
      </c>
      <c r="N268" s="16">
        <v>0</v>
      </c>
      <c r="O268" s="16">
        <v>6717883.8399999999</v>
      </c>
      <c r="P268" s="16">
        <v>3965079.66</v>
      </c>
      <c r="Q268" s="16">
        <v>2752804.18</v>
      </c>
      <c r="R268" s="16">
        <v>0</v>
      </c>
      <c r="S268" s="16">
        <v>0</v>
      </c>
      <c r="T268" s="16">
        <v>0</v>
      </c>
      <c r="U268" s="16">
        <v>0</v>
      </c>
      <c r="V268" s="16">
        <v>624687.30000000005</v>
      </c>
      <c r="W268" s="16">
        <v>33816.300000000003</v>
      </c>
      <c r="X268" s="16">
        <v>590871</v>
      </c>
      <c r="Y268" s="16">
        <v>0</v>
      </c>
      <c r="Z268" s="16">
        <v>0</v>
      </c>
      <c r="AA268" s="16">
        <v>0</v>
      </c>
      <c r="AB268" s="16">
        <v>0</v>
      </c>
    </row>
    <row r="269" spans="5:28" ht="11.25" customHeight="1" x14ac:dyDescent="0.2">
      <c r="E269" s="14">
        <f t="shared" si="3"/>
        <v>249</v>
      </c>
      <c r="F269" s="15" t="s">
        <v>256</v>
      </c>
      <c r="G269" s="14"/>
      <c r="H269" s="16">
        <v>6917054.8300000001</v>
      </c>
      <c r="I269" s="16">
        <v>4685549.42</v>
      </c>
      <c r="J269" s="16">
        <v>2231505.41</v>
      </c>
      <c r="K269" s="16">
        <v>0</v>
      </c>
      <c r="L269" s="16">
        <v>0</v>
      </c>
      <c r="M269" s="16">
        <v>0</v>
      </c>
      <c r="N269" s="16">
        <v>0</v>
      </c>
      <c r="O269" s="16">
        <v>6717883.8399999999</v>
      </c>
      <c r="P269" s="16">
        <v>3965079.66</v>
      </c>
      <c r="Q269" s="16">
        <v>2752804.18</v>
      </c>
      <c r="R269" s="16">
        <v>0</v>
      </c>
      <c r="S269" s="16">
        <v>0</v>
      </c>
      <c r="T269" s="16">
        <v>0</v>
      </c>
      <c r="U269" s="16">
        <v>0</v>
      </c>
      <c r="V269" s="16">
        <v>624687.30000000005</v>
      </c>
      <c r="W269" s="16">
        <v>33816.300000000003</v>
      </c>
      <c r="X269" s="16">
        <v>590871</v>
      </c>
      <c r="Y269" s="16">
        <v>0</v>
      </c>
      <c r="Z269" s="16">
        <v>0</v>
      </c>
      <c r="AA269" s="16">
        <v>0</v>
      </c>
      <c r="AB269" s="16">
        <v>0</v>
      </c>
    </row>
    <row r="270" spans="5:28" ht="11.25" customHeight="1" x14ac:dyDescent="0.2">
      <c r="E270" s="14">
        <f t="shared" si="3"/>
        <v>250</v>
      </c>
      <c r="F270" s="15" t="s">
        <v>150</v>
      </c>
      <c r="G270" s="14" t="s">
        <v>48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  <c r="V270" s="16">
        <v>445886.95</v>
      </c>
      <c r="W270" s="16">
        <v>388075.73</v>
      </c>
      <c r="X270" s="16">
        <v>57811.22</v>
      </c>
      <c r="Y270" s="16">
        <v>0</v>
      </c>
      <c r="Z270" s="16">
        <v>0</v>
      </c>
      <c r="AA270" s="16">
        <v>0</v>
      </c>
      <c r="AB270" s="16">
        <v>0</v>
      </c>
    </row>
    <row r="271" spans="5:28" ht="11.25" customHeight="1" x14ac:dyDescent="0.2">
      <c r="E271" s="14">
        <f t="shared" si="3"/>
        <v>251</v>
      </c>
      <c r="F271" s="15" t="s">
        <v>151</v>
      </c>
      <c r="G271" s="14"/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>
        <v>0</v>
      </c>
      <c r="T271" s="16">
        <v>0</v>
      </c>
      <c r="U271" s="16">
        <v>0</v>
      </c>
      <c r="V271" s="16">
        <v>445886.95</v>
      </c>
      <c r="W271" s="16">
        <v>388075.73</v>
      </c>
      <c r="X271" s="16">
        <v>57811.22</v>
      </c>
      <c r="Y271" s="16">
        <v>0</v>
      </c>
      <c r="Z271" s="16">
        <v>0</v>
      </c>
      <c r="AA271" s="16">
        <v>0</v>
      </c>
      <c r="AB271" s="16">
        <v>0</v>
      </c>
    </row>
    <row r="272" spans="5:28" ht="11.25" customHeight="1" x14ac:dyDescent="0.2">
      <c r="E272" s="14">
        <f t="shared" si="3"/>
        <v>252</v>
      </c>
      <c r="F272" s="15" t="s">
        <v>152</v>
      </c>
      <c r="G272" s="14"/>
      <c r="H272" s="16">
        <v>6917054.8300000001</v>
      </c>
      <c r="I272" s="16">
        <v>4685549.42</v>
      </c>
      <c r="J272" s="16">
        <v>2231505.41</v>
      </c>
      <c r="K272" s="16">
        <v>0</v>
      </c>
      <c r="L272" s="16">
        <v>0</v>
      </c>
      <c r="M272" s="16">
        <v>0</v>
      </c>
      <c r="N272" s="16">
        <v>0</v>
      </c>
      <c r="O272" s="16">
        <v>6717883.8399999999</v>
      </c>
      <c r="P272" s="16">
        <v>3965079.66</v>
      </c>
      <c r="Q272" s="16">
        <v>2752804.18</v>
      </c>
      <c r="R272" s="16">
        <v>0</v>
      </c>
      <c r="S272" s="16">
        <v>0</v>
      </c>
      <c r="T272" s="16">
        <v>0</v>
      </c>
      <c r="U272" s="16">
        <v>0</v>
      </c>
      <c r="V272" s="16">
        <v>1070574.25</v>
      </c>
      <c r="W272" s="16">
        <v>421892.03</v>
      </c>
      <c r="X272" s="16">
        <v>648682.22</v>
      </c>
      <c r="Y272" s="16">
        <v>0</v>
      </c>
      <c r="Z272" s="16">
        <v>0</v>
      </c>
      <c r="AA272" s="16">
        <v>0</v>
      </c>
      <c r="AB272" s="16">
        <v>0</v>
      </c>
    </row>
    <row r="273" spans="5:28" ht="11.25" customHeight="1" x14ac:dyDescent="0.2">
      <c r="E273" s="14">
        <f t="shared" si="3"/>
        <v>253</v>
      </c>
      <c r="F273" s="15" t="s">
        <v>153</v>
      </c>
      <c r="G273" s="14" t="s">
        <v>48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6">
        <v>0</v>
      </c>
      <c r="R273" s="16">
        <v>0</v>
      </c>
      <c r="S273" s="16">
        <v>0</v>
      </c>
      <c r="T273" s="16">
        <v>0</v>
      </c>
      <c r="U273" s="16">
        <v>0</v>
      </c>
      <c r="V273" s="16">
        <v>415153181.98000002</v>
      </c>
      <c r="W273" s="16">
        <v>0</v>
      </c>
      <c r="X273" s="16">
        <v>415099869.56</v>
      </c>
      <c r="Y273" s="16">
        <v>53312.42</v>
      </c>
      <c r="Z273" s="16">
        <v>0</v>
      </c>
      <c r="AA273" s="16">
        <v>0</v>
      </c>
      <c r="AB273" s="16">
        <v>0</v>
      </c>
    </row>
    <row r="274" spans="5:28" ht="11.25" customHeight="1" x14ac:dyDescent="0.2">
      <c r="E274" s="14">
        <f t="shared" si="3"/>
        <v>254</v>
      </c>
      <c r="F274" s="15" t="s">
        <v>154</v>
      </c>
      <c r="G274" s="14" t="s">
        <v>32</v>
      </c>
      <c r="H274" s="16">
        <v>19854881472.439999</v>
      </c>
      <c r="I274" s="16">
        <v>19854881472.439999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20043479544.130001</v>
      </c>
      <c r="P274" s="16">
        <v>20043479544.130001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  <c r="V274" s="16">
        <v>-415153181.98000002</v>
      </c>
      <c r="W274" s="16">
        <v>-415153181.98000002</v>
      </c>
      <c r="X274" s="16">
        <v>0</v>
      </c>
      <c r="Y274" s="16">
        <v>0</v>
      </c>
      <c r="Z274" s="16">
        <v>0</v>
      </c>
      <c r="AA274" s="16">
        <v>0</v>
      </c>
      <c r="AB274" s="16">
        <v>0</v>
      </c>
    </row>
    <row r="275" spans="5:28" ht="11.25" customHeight="1" x14ac:dyDescent="0.2">
      <c r="E275" s="14">
        <f t="shared" si="3"/>
        <v>255</v>
      </c>
      <c r="F275" s="15" t="s">
        <v>155</v>
      </c>
      <c r="G275" s="14"/>
      <c r="H275" s="16">
        <v>19854881472.439999</v>
      </c>
      <c r="I275" s="16">
        <v>19854881472.439999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20043479544.130001</v>
      </c>
      <c r="P275" s="16">
        <v>20043479544.130001</v>
      </c>
      <c r="Q275" s="16">
        <v>0</v>
      </c>
      <c r="R275" s="16">
        <v>0</v>
      </c>
      <c r="S275" s="16">
        <v>0</v>
      </c>
      <c r="T275" s="16">
        <v>0</v>
      </c>
      <c r="U275" s="16">
        <v>0</v>
      </c>
      <c r="V275" s="16">
        <v>0</v>
      </c>
      <c r="W275" s="16">
        <v>-415153181.98000002</v>
      </c>
      <c r="X275" s="16">
        <v>415099869.56</v>
      </c>
      <c r="Y275" s="16">
        <v>53312.42</v>
      </c>
      <c r="Z275" s="16">
        <v>0</v>
      </c>
      <c r="AA275" s="16">
        <v>0</v>
      </c>
      <c r="AB275" s="16">
        <v>0</v>
      </c>
    </row>
    <row r="276" spans="5:28" ht="11.25" customHeight="1" x14ac:dyDescent="0.2">
      <c r="E276" s="14">
        <f t="shared" si="3"/>
        <v>256</v>
      </c>
      <c r="F276" s="15" t="s">
        <v>156</v>
      </c>
      <c r="G276" s="14"/>
      <c r="H276" s="16">
        <v>19854881472.439999</v>
      </c>
      <c r="I276" s="16">
        <v>19854881472.439999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20043479544.130001</v>
      </c>
      <c r="P276" s="16">
        <v>20043479544.130001</v>
      </c>
      <c r="Q276" s="16">
        <v>0</v>
      </c>
      <c r="R276" s="16">
        <v>0</v>
      </c>
      <c r="S276" s="16">
        <v>0</v>
      </c>
      <c r="T276" s="16">
        <v>0</v>
      </c>
      <c r="U276" s="16">
        <v>0</v>
      </c>
      <c r="V276" s="16">
        <v>0</v>
      </c>
      <c r="W276" s="16">
        <v>-415153181.98000002</v>
      </c>
      <c r="X276" s="16">
        <v>415099869.56</v>
      </c>
      <c r="Y276" s="16">
        <v>53312.42</v>
      </c>
      <c r="Z276" s="16">
        <v>0</v>
      </c>
      <c r="AA276" s="16">
        <v>0</v>
      </c>
      <c r="AB276" s="16">
        <v>0</v>
      </c>
    </row>
    <row r="277" spans="5:28" ht="11.25" customHeight="1" x14ac:dyDescent="0.2">
      <c r="E277" s="14">
        <f t="shared" ref="E277:E339" si="4">ROW($E277)-20</f>
        <v>257</v>
      </c>
      <c r="F277" s="15" t="s">
        <v>157</v>
      </c>
      <c r="G277" s="14"/>
      <c r="H277" s="16">
        <v>55536929994.089996</v>
      </c>
      <c r="I277" s="16">
        <v>36213908892.889999</v>
      </c>
      <c r="J277" s="16">
        <v>19316684652.349998</v>
      </c>
      <c r="K277" s="16">
        <v>5880089.9699999997</v>
      </c>
      <c r="L277" s="16">
        <v>456358.88</v>
      </c>
      <c r="M277" s="16">
        <v>0</v>
      </c>
      <c r="N277" s="16">
        <v>0</v>
      </c>
      <c r="O277" s="16">
        <v>55723321255.260002</v>
      </c>
      <c r="P277" s="16">
        <v>36403400657.459999</v>
      </c>
      <c r="Q277" s="16">
        <v>19313628021.900002</v>
      </c>
      <c r="R277" s="16">
        <v>5880089.9699999997</v>
      </c>
      <c r="S277" s="16">
        <v>412485.93</v>
      </c>
      <c r="T277" s="16">
        <v>0</v>
      </c>
      <c r="U277" s="16">
        <v>0</v>
      </c>
      <c r="V277" s="16">
        <v>129977640.23</v>
      </c>
      <c r="W277" s="16">
        <v>-394141585.48000002</v>
      </c>
      <c r="X277" s="16">
        <v>463653741.17000002</v>
      </c>
      <c r="Y277" s="16">
        <v>53312.42</v>
      </c>
      <c r="Z277" s="16">
        <v>60412172.119999997</v>
      </c>
      <c r="AA277" s="16">
        <v>0</v>
      </c>
      <c r="AB277" s="16">
        <v>0</v>
      </c>
    </row>
    <row r="278" spans="5:28" ht="11.25" customHeight="1" x14ac:dyDescent="0.2">
      <c r="E278" s="14">
        <f t="shared" si="4"/>
        <v>258</v>
      </c>
      <c r="F278" s="15" t="s">
        <v>257</v>
      </c>
      <c r="G278" s="14"/>
      <c r="H278" s="16">
        <v>59277999308.010002</v>
      </c>
      <c r="I278" s="16">
        <v>38435073908.739998</v>
      </c>
      <c r="J278" s="16">
        <v>20810706380.82</v>
      </c>
      <c r="K278" s="16">
        <v>29174805</v>
      </c>
      <c r="L278" s="16">
        <v>868405.79</v>
      </c>
      <c r="M278" s="16">
        <v>2175807.66</v>
      </c>
      <c r="N278" s="16">
        <v>0</v>
      </c>
      <c r="O278" s="16">
        <v>59648659990.25</v>
      </c>
      <c r="P278" s="16">
        <v>38739704101.910004</v>
      </c>
      <c r="Q278" s="16">
        <v>20878243781.790001</v>
      </c>
      <c r="R278" s="16">
        <v>27732633.140000001</v>
      </c>
      <c r="S278" s="16">
        <v>828336.49</v>
      </c>
      <c r="T278" s="16">
        <v>2151136.92</v>
      </c>
      <c r="U278" s="16">
        <v>0</v>
      </c>
      <c r="V278" s="16">
        <v>2383974747.7600002</v>
      </c>
      <c r="W278" s="16">
        <v>1353154551.0599999</v>
      </c>
      <c r="X278" s="16">
        <v>960984772.71000004</v>
      </c>
      <c r="Y278" s="16">
        <v>1754379.68</v>
      </c>
      <c r="Z278" s="16">
        <v>66369486.159999996</v>
      </c>
      <c r="AA278" s="16">
        <v>1711558.15</v>
      </c>
      <c r="AB278" s="16">
        <v>0</v>
      </c>
    </row>
    <row r="279" spans="5:28" ht="11.25" customHeight="1" x14ac:dyDescent="0.2">
      <c r="E279" s="14">
        <f t="shared" si="4"/>
        <v>259</v>
      </c>
      <c r="F279" s="15" t="s">
        <v>258</v>
      </c>
      <c r="G279" s="14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5:28" ht="11.25" customHeight="1" x14ac:dyDescent="0.2">
      <c r="E280" s="14">
        <f t="shared" si="4"/>
        <v>260</v>
      </c>
      <c r="F280" s="15" t="s">
        <v>259</v>
      </c>
      <c r="G280" s="14" t="s">
        <v>48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16">
        <v>0</v>
      </c>
      <c r="T280" s="16">
        <v>0</v>
      </c>
      <c r="U280" s="16">
        <v>0</v>
      </c>
      <c r="V280" s="16">
        <v>300000000</v>
      </c>
      <c r="W280" s="16">
        <v>300000000</v>
      </c>
      <c r="X280" s="16">
        <v>0</v>
      </c>
      <c r="Y280" s="16">
        <v>0</v>
      </c>
      <c r="Z280" s="16">
        <v>0</v>
      </c>
      <c r="AA280" s="16">
        <v>0</v>
      </c>
      <c r="AB280" s="16">
        <v>0</v>
      </c>
    </row>
    <row r="281" spans="5:28" ht="11.25" customHeight="1" x14ac:dyDescent="0.2">
      <c r="E281" s="14">
        <f t="shared" si="4"/>
        <v>261</v>
      </c>
      <c r="F281" s="15" t="s">
        <v>260</v>
      </c>
      <c r="G281" s="14"/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  <c r="V281" s="16">
        <v>300000000</v>
      </c>
      <c r="W281" s="16">
        <v>300000000</v>
      </c>
      <c r="X281" s="16">
        <v>0</v>
      </c>
      <c r="Y281" s="16">
        <v>0</v>
      </c>
      <c r="Z281" s="16">
        <v>0</v>
      </c>
      <c r="AA281" s="16">
        <v>0</v>
      </c>
      <c r="AB281" s="16">
        <v>0</v>
      </c>
    </row>
    <row r="282" spans="5:28" ht="11.25" customHeight="1" x14ac:dyDescent="0.2">
      <c r="E282" s="14">
        <f t="shared" si="4"/>
        <v>262</v>
      </c>
      <c r="F282" s="15" t="s">
        <v>261</v>
      </c>
      <c r="G282" s="14" t="s">
        <v>48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  <c r="V282" s="16">
        <v>1350000</v>
      </c>
      <c r="W282" s="16">
        <v>1350000</v>
      </c>
      <c r="X282" s="16">
        <v>0</v>
      </c>
      <c r="Y282" s="16">
        <v>0</v>
      </c>
      <c r="Z282" s="16">
        <v>0</v>
      </c>
      <c r="AA282" s="16">
        <v>0</v>
      </c>
      <c r="AB282" s="16">
        <v>0</v>
      </c>
    </row>
    <row r="283" spans="5:28" ht="11.25" customHeight="1" x14ac:dyDescent="0.2">
      <c r="E283" s="14">
        <f t="shared" si="4"/>
        <v>263</v>
      </c>
      <c r="F283" s="15" t="s">
        <v>262</v>
      </c>
      <c r="G283" s="14"/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1350000</v>
      </c>
      <c r="W283" s="16">
        <v>1350000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</row>
    <row r="284" spans="5:28" ht="11.25" customHeight="1" x14ac:dyDescent="0.2">
      <c r="E284" s="14">
        <f t="shared" si="4"/>
        <v>264</v>
      </c>
      <c r="F284" s="15" t="s">
        <v>263</v>
      </c>
      <c r="G284" s="14" t="s">
        <v>48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>
        <v>0</v>
      </c>
      <c r="T284" s="16">
        <v>0</v>
      </c>
      <c r="U284" s="16">
        <v>0</v>
      </c>
      <c r="V284" s="16">
        <v>2611762.63</v>
      </c>
      <c r="W284" s="16">
        <v>2611762.63</v>
      </c>
      <c r="X284" s="16">
        <v>0</v>
      </c>
      <c r="Y284" s="16">
        <v>0</v>
      </c>
      <c r="Z284" s="16">
        <v>0</v>
      </c>
      <c r="AA284" s="16">
        <v>0</v>
      </c>
      <c r="AB284" s="16">
        <v>0</v>
      </c>
    </row>
    <row r="285" spans="5:28" ht="11.25" customHeight="1" x14ac:dyDescent="0.2">
      <c r="E285" s="14">
        <f t="shared" si="4"/>
        <v>265</v>
      </c>
      <c r="F285" s="15" t="s">
        <v>264</v>
      </c>
      <c r="G285" s="14"/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  <c r="V285" s="16">
        <v>2611762.63</v>
      </c>
      <c r="W285" s="16">
        <v>2611762.63</v>
      </c>
      <c r="X285" s="16">
        <v>0</v>
      </c>
      <c r="Y285" s="16">
        <v>0</v>
      </c>
      <c r="Z285" s="16">
        <v>0</v>
      </c>
      <c r="AA285" s="16">
        <v>0</v>
      </c>
      <c r="AB285" s="16">
        <v>0</v>
      </c>
    </row>
    <row r="286" spans="5:28" ht="11.25" customHeight="1" x14ac:dyDescent="0.2">
      <c r="E286" s="14">
        <f t="shared" si="4"/>
        <v>266</v>
      </c>
      <c r="F286" s="15" t="s">
        <v>265</v>
      </c>
      <c r="G286" s="14" t="s">
        <v>48</v>
      </c>
      <c r="H286" s="16">
        <v>190613</v>
      </c>
      <c r="I286" s="16">
        <v>190613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722215.08</v>
      </c>
      <c r="P286" s="16">
        <v>722215.08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  <c r="V286" s="16">
        <v>19710557.309999999</v>
      </c>
      <c r="W286" s="16">
        <v>19710557.309999999</v>
      </c>
      <c r="X286" s="16">
        <v>0</v>
      </c>
      <c r="Y286" s="16">
        <v>0</v>
      </c>
      <c r="Z286" s="16">
        <v>0</v>
      </c>
      <c r="AA286" s="16">
        <v>0</v>
      </c>
      <c r="AB286" s="16">
        <v>0</v>
      </c>
    </row>
    <row r="287" spans="5:28" ht="11.25" customHeight="1" x14ac:dyDescent="0.2">
      <c r="E287" s="14">
        <f t="shared" si="4"/>
        <v>267</v>
      </c>
      <c r="F287" s="15" t="s">
        <v>266</v>
      </c>
      <c r="G287" s="14"/>
      <c r="H287" s="16">
        <v>190613</v>
      </c>
      <c r="I287" s="16">
        <v>190613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722215.08</v>
      </c>
      <c r="P287" s="16">
        <v>722215.08</v>
      </c>
      <c r="Q287" s="16">
        <v>0</v>
      </c>
      <c r="R287" s="16">
        <v>0</v>
      </c>
      <c r="S287" s="16">
        <v>0</v>
      </c>
      <c r="T287" s="16">
        <v>0</v>
      </c>
      <c r="U287" s="16">
        <v>0</v>
      </c>
      <c r="V287" s="16">
        <v>19710557.309999999</v>
      </c>
      <c r="W287" s="16">
        <v>19710557.309999999</v>
      </c>
      <c r="X287" s="16">
        <v>0</v>
      </c>
      <c r="Y287" s="16">
        <v>0</v>
      </c>
      <c r="Z287" s="16">
        <v>0</v>
      </c>
      <c r="AA287" s="16">
        <v>0</v>
      </c>
      <c r="AB287" s="16">
        <v>0</v>
      </c>
    </row>
    <row r="288" spans="5:28" ht="11.25" customHeight="1" x14ac:dyDescent="0.2">
      <c r="E288" s="14">
        <f t="shared" si="4"/>
        <v>268</v>
      </c>
      <c r="F288" s="15" t="s">
        <v>267</v>
      </c>
      <c r="G288" s="14"/>
      <c r="H288" s="16">
        <v>190613</v>
      </c>
      <c r="I288" s="16">
        <v>190613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722215.08</v>
      </c>
      <c r="P288" s="16">
        <v>722215.08</v>
      </c>
      <c r="Q288" s="16">
        <v>0</v>
      </c>
      <c r="R288" s="16">
        <v>0</v>
      </c>
      <c r="S288" s="16">
        <v>0</v>
      </c>
      <c r="T288" s="16">
        <v>0</v>
      </c>
      <c r="U288" s="16">
        <v>0</v>
      </c>
      <c r="V288" s="16">
        <v>323672319.94</v>
      </c>
      <c r="W288" s="16">
        <v>323672319.94</v>
      </c>
      <c r="X288" s="16">
        <v>0</v>
      </c>
      <c r="Y288" s="16">
        <v>0</v>
      </c>
      <c r="Z288" s="16">
        <v>0</v>
      </c>
      <c r="AA288" s="16">
        <v>0</v>
      </c>
      <c r="AB288" s="16">
        <v>0</v>
      </c>
    </row>
    <row r="289" spans="5:28" ht="11.25" customHeight="1" x14ac:dyDescent="0.2">
      <c r="E289" s="14">
        <f t="shared" si="4"/>
        <v>269</v>
      </c>
      <c r="F289" s="15" t="s">
        <v>268</v>
      </c>
      <c r="G289" s="14" t="s">
        <v>48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>
        <v>0</v>
      </c>
      <c r="T289" s="16">
        <v>0</v>
      </c>
      <c r="U289" s="16">
        <v>0</v>
      </c>
      <c r="V289" s="16">
        <v>23366310.43</v>
      </c>
      <c r="W289" s="16">
        <v>23366310.43</v>
      </c>
      <c r="X289" s="16">
        <v>0</v>
      </c>
      <c r="Y289" s="16">
        <v>0</v>
      </c>
      <c r="Z289" s="16">
        <v>0</v>
      </c>
      <c r="AA289" s="16">
        <v>0</v>
      </c>
      <c r="AB289" s="16">
        <v>0</v>
      </c>
    </row>
    <row r="290" spans="5:28" ht="11.25" customHeight="1" x14ac:dyDescent="0.2">
      <c r="E290" s="14">
        <f t="shared" si="4"/>
        <v>270</v>
      </c>
      <c r="F290" s="15" t="s">
        <v>269</v>
      </c>
      <c r="G290" s="14"/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  <c r="V290" s="16">
        <v>23366310.43</v>
      </c>
      <c r="W290" s="16">
        <v>23366310.43</v>
      </c>
      <c r="X290" s="16">
        <v>0</v>
      </c>
      <c r="Y290" s="16">
        <v>0</v>
      </c>
      <c r="Z290" s="16">
        <v>0</v>
      </c>
      <c r="AA290" s="16">
        <v>0</v>
      </c>
      <c r="AB290" s="16">
        <v>0</v>
      </c>
    </row>
    <row r="291" spans="5:28" ht="11.25" customHeight="1" x14ac:dyDescent="0.2">
      <c r="E291" s="14">
        <f t="shared" si="4"/>
        <v>271</v>
      </c>
      <c r="F291" s="15" t="s">
        <v>270</v>
      </c>
      <c r="G291" s="14"/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>
        <v>0</v>
      </c>
      <c r="T291" s="16">
        <v>0</v>
      </c>
      <c r="U291" s="16">
        <v>0</v>
      </c>
      <c r="V291" s="16">
        <v>23366310.43</v>
      </c>
      <c r="W291" s="16">
        <v>23366310.43</v>
      </c>
      <c r="X291" s="16">
        <v>0</v>
      </c>
      <c r="Y291" s="16">
        <v>0</v>
      </c>
      <c r="Z291" s="16">
        <v>0</v>
      </c>
      <c r="AA291" s="16">
        <v>0</v>
      </c>
      <c r="AB291" s="16">
        <v>0</v>
      </c>
    </row>
    <row r="292" spans="5:28" ht="11.25" customHeight="1" x14ac:dyDescent="0.2">
      <c r="E292" s="14">
        <f t="shared" si="4"/>
        <v>272</v>
      </c>
      <c r="F292" s="15" t="s">
        <v>271</v>
      </c>
      <c r="G292" s="14"/>
      <c r="H292" s="16">
        <v>190613</v>
      </c>
      <c r="I292" s="16">
        <v>190613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722215.08</v>
      </c>
      <c r="P292" s="16">
        <v>722215.08</v>
      </c>
      <c r="Q292" s="16">
        <v>0</v>
      </c>
      <c r="R292" s="16">
        <v>0</v>
      </c>
      <c r="S292" s="16">
        <v>0</v>
      </c>
      <c r="T292" s="16">
        <v>0</v>
      </c>
      <c r="U292" s="16">
        <v>0</v>
      </c>
      <c r="V292" s="16">
        <v>347038630.37</v>
      </c>
      <c r="W292" s="16">
        <v>347038630.37</v>
      </c>
      <c r="X292" s="16">
        <v>0</v>
      </c>
      <c r="Y292" s="16">
        <v>0</v>
      </c>
      <c r="Z292" s="16">
        <v>0</v>
      </c>
      <c r="AA292" s="16">
        <v>0</v>
      </c>
      <c r="AB292" s="16">
        <v>0</v>
      </c>
    </row>
    <row r="293" spans="5:28" ht="11.25" customHeight="1" x14ac:dyDescent="0.2">
      <c r="E293" s="14">
        <f t="shared" si="4"/>
        <v>273</v>
      </c>
      <c r="F293" s="15" t="s">
        <v>272</v>
      </c>
      <c r="G293" s="14"/>
      <c r="H293" s="16">
        <v>59278189921.010002</v>
      </c>
      <c r="I293" s="16">
        <v>38435264521.739998</v>
      </c>
      <c r="J293" s="16">
        <v>20810706380.82</v>
      </c>
      <c r="K293" s="16">
        <v>29174805</v>
      </c>
      <c r="L293" s="16">
        <v>868405.79</v>
      </c>
      <c r="M293" s="16">
        <v>2175807.66</v>
      </c>
      <c r="N293" s="16">
        <v>0</v>
      </c>
      <c r="O293" s="16">
        <v>59649382205.330002</v>
      </c>
      <c r="P293" s="16">
        <v>38740426316.989998</v>
      </c>
      <c r="Q293" s="16">
        <v>20878243781.790001</v>
      </c>
      <c r="R293" s="16">
        <v>27732633.140000001</v>
      </c>
      <c r="S293" s="16">
        <v>828336.49</v>
      </c>
      <c r="T293" s="16">
        <v>2151136.92</v>
      </c>
      <c r="U293" s="16">
        <v>0</v>
      </c>
      <c r="V293" s="16">
        <v>2731013378.1300001</v>
      </c>
      <c r="W293" s="16">
        <v>1700193181.4300001</v>
      </c>
      <c r="X293" s="16">
        <v>960984772.71000004</v>
      </c>
      <c r="Y293" s="16">
        <v>1754379.68</v>
      </c>
      <c r="Z293" s="16">
        <v>66369486.159999996</v>
      </c>
      <c r="AA293" s="16">
        <v>1711558.15</v>
      </c>
      <c r="AB293" s="16">
        <v>0</v>
      </c>
    </row>
    <row r="294" spans="5:28" ht="11.25" customHeight="1" x14ac:dyDescent="0.2">
      <c r="E294" s="14">
        <f t="shared" si="4"/>
        <v>274</v>
      </c>
      <c r="F294" s="15" t="s">
        <v>273</v>
      </c>
      <c r="G294" s="14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5:28" ht="11.25" customHeight="1" x14ac:dyDescent="0.2">
      <c r="E295" s="14">
        <f t="shared" si="4"/>
        <v>275</v>
      </c>
      <c r="F295" s="15" t="s">
        <v>274</v>
      </c>
      <c r="G295" s="14" t="s">
        <v>32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59822.47</v>
      </c>
      <c r="P295" s="16">
        <v>59822.47</v>
      </c>
      <c r="Q295" s="16">
        <v>0</v>
      </c>
      <c r="R295" s="16">
        <v>0</v>
      </c>
      <c r="S295" s="16">
        <v>0</v>
      </c>
      <c r="T295" s="16">
        <v>0</v>
      </c>
      <c r="U295" s="16">
        <v>0</v>
      </c>
      <c r="V295" s="16">
        <v>0</v>
      </c>
      <c r="W295" s="16">
        <v>0</v>
      </c>
      <c r="X295" s="16">
        <v>0</v>
      </c>
      <c r="Y295" s="16">
        <v>0</v>
      </c>
      <c r="Z295" s="16">
        <v>0</v>
      </c>
      <c r="AA295" s="16">
        <v>0</v>
      </c>
      <c r="AB295" s="16">
        <v>0</v>
      </c>
    </row>
    <row r="296" spans="5:28" ht="11.25" customHeight="1" x14ac:dyDescent="0.2">
      <c r="E296" s="14">
        <f t="shared" si="4"/>
        <v>276</v>
      </c>
      <c r="F296" s="15" t="s">
        <v>274</v>
      </c>
      <c r="G296" s="14" t="s">
        <v>48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>
        <v>0</v>
      </c>
      <c r="T296" s="16">
        <v>0</v>
      </c>
      <c r="U296" s="16">
        <v>0</v>
      </c>
      <c r="V296" s="16">
        <v>60069.440000000002</v>
      </c>
      <c r="W296" s="16">
        <v>60069.440000000002</v>
      </c>
      <c r="X296" s="16">
        <v>0</v>
      </c>
      <c r="Y296" s="16">
        <v>0</v>
      </c>
      <c r="Z296" s="16">
        <v>0</v>
      </c>
      <c r="AA296" s="16">
        <v>0</v>
      </c>
      <c r="AB296" s="16">
        <v>0</v>
      </c>
    </row>
    <row r="297" spans="5:28" ht="11.25" customHeight="1" x14ac:dyDescent="0.2">
      <c r="E297" s="14">
        <f t="shared" si="4"/>
        <v>277</v>
      </c>
      <c r="F297" s="15" t="s">
        <v>275</v>
      </c>
      <c r="G297" s="14" t="s">
        <v>32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99417.82</v>
      </c>
      <c r="P297" s="16">
        <v>99417.82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  <c r="V297" s="16">
        <v>0</v>
      </c>
      <c r="W297" s="16">
        <v>0</v>
      </c>
      <c r="X297" s="16">
        <v>0</v>
      </c>
      <c r="Y297" s="16">
        <v>0</v>
      </c>
      <c r="Z297" s="16">
        <v>0</v>
      </c>
      <c r="AA297" s="16">
        <v>0</v>
      </c>
      <c r="AB297" s="16">
        <v>0</v>
      </c>
    </row>
    <row r="298" spans="5:28" ht="11.25" customHeight="1" x14ac:dyDescent="0.2">
      <c r="E298" s="14">
        <f t="shared" si="4"/>
        <v>278</v>
      </c>
      <c r="F298" s="15" t="s">
        <v>275</v>
      </c>
      <c r="G298" s="14" t="s">
        <v>48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  <c r="V298" s="16">
        <v>196947.48</v>
      </c>
      <c r="W298" s="16">
        <v>196947.48</v>
      </c>
      <c r="X298" s="16">
        <v>0</v>
      </c>
      <c r="Y298" s="16">
        <v>0</v>
      </c>
      <c r="Z298" s="16">
        <v>0</v>
      </c>
      <c r="AA298" s="16">
        <v>0</v>
      </c>
      <c r="AB298" s="16">
        <v>0</v>
      </c>
    </row>
    <row r="299" spans="5:28" ht="11.25" customHeight="1" x14ac:dyDescent="0.2">
      <c r="E299" s="14">
        <f t="shared" si="4"/>
        <v>279</v>
      </c>
      <c r="F299" s="15" t="s">
        <v>276</v>
      </c>
      <c r="G299" s="14"/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159240.29</v>
      </c>
      <c r="P299" s="16">
        <v>159240.29</v>
      </c>
      <c r="Q299" s="16">
        <v>0</v>
      </c>
      <c r="R299" s="16">
        <v>0</v>
      </c>
      <c r="S299" s="16">
        <v>0</v>
      </c>
      <c r="T299" s="16">
        <v>0</v>
      </c>
      <c r="U299" s="16">
        <v>0</v>
      </c>
      <c r="V299" s="16">
        <v>257016.92</v>
      </c>
      <c r="W299" s="16">
        <v>257016.92</v>
      </c>
      <c r="X299" s="16">
        <v>0</v>
      </c>
      <c r="Y299" s="16">
        <v>0</v>
      </c>
      <c r="Z299" s="16">
        <v>0</v>
      </c>
      <c r="AA299" s="16">
        <v>0</v>
      </c>
      <c r="AB299" s="16">
        <v>0</v>
      </c>
    </row>
    <row r="300" spans="5:28" ht="11.25" customHeight="1" x14ac:dyDescent="0.2">
      <c r="E300" s="14">
        <f t="shared" si="4"/>
        <v>280</v>
      </c>
      <c r="F300" s="15" t="s">
        <v>277</v>
      </c>
      <c r="G300" s="14" t="s">
        <v>32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1458265.57</v>
      </c>
      <c r="P300" s="16">
        <v>1458265.57</v>
      </c>
      <c r="Q300" s="16">
        <v>0</v>
      </c>
      <c r="R300" s="16">
        <v>0</v>
      </c>
      <c r="S300" s="16">
        <v>0</v>
      </c>
      <c r="T300" s="16">
        <v>0</v>
      </c>
      <c r="U300" s="16">
        <v>0</v>
      </c>
      <c r="V300" s="16">
        <v>0</v>
      </c>
      <c r="W300" s="16">
        <v>0</v>
      </c>
      <c r="X300" s="16">
        <v>0</v>
      </c>
      <c r="Y300" s="16">
        <v>0</v>
      </c>
      <c r="Z300" s="16">
        <v>0</v>
      </c>
      <c r="AA300" s="16">
        <v>0</v>
      </c>
      <c r="AB300" s="16">
        <v>0</v>
      </c>
    </row>
    <row r="301" spans="5:28" ht="11.25" customHeight="1" x14ac:dyDescent="0.2">
      <c r="E301" s="14">
        <f t="shared" si="4"/>
        <v>281</v>
      </c>
      <c r="F301" s="15" t="s">
        <v>277</v>
      </c>
      <c r="G301" s="14" t="s">
        <v>48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  <c r="V301" s="16">
        <v>2839558.39</v>
      </c>
      <c r="W301" s="16">
        <v>2839558.39</v>
      </c>
      <c r="X301" s="16">
        <v>0</v>
      </c>
      <c r="Y301" s="16">
        <v>0</v>
      </c>
      <c r="Z301" s="16">
        <v>0</v>
      </c>
      <c r="AA301" s="16">
        <v>0</v>
      </c>
      <c r="AB301" s="16">
        <v>0</v>
      </c>
    </row>
    <row r="302" spans="5:28" ht="11.25" customHeight="1" x14ac:dyDescent="0.2">
      <c r="E302" s="14">
        <f t="shared" si="4"/>
        <v>282</v>
      </c>
      <c r="F302" s="15" t="s">
        <v>278</v>
      </c>
      <c r="G302" s="14" t="s">
        <v>32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14636.52</v>
      </c>
      <c r="P302" s="16">
        <v>14636.52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  <c r="V302" s="16">
        <v>0</v>
      </c>
      <c r="W302" s="16">
        <v>0</v>
      </c>
      <c r="X302" s="16">
        <v>0</v>
      </c>
      <c r="Y302" s="16">
        <v>0</v>
      </c>
      <c r="Z302" s="16">
        <v>0</v>
      </c>
      <c r="AA302" s="16">
        <v>0</v>
      </c>
      <c r="AB302" s="16">
        <v>0</v>
      </c>
    </row>
    <row r="303" spans="5:28" ht="11.25" customHeight="1" x14ac:dyDescent="0.2">
      <c r="E303" s="14">
        <f t="shared" si="4"/>
        <v>283</v>
      </c>
      <c r="F303" s="15" t="s">
        <v>278</v>
      </c>
      <c r="G303" s="14" t="s">
        <v>48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0</v>
      </c>
      <c r="T303" s="16">
        <v>0</v>
      </c>
      <c r="U303" s="16">
        <v>0</v>
      </c>
      <c r="V303" s="16">
        <v>34507.49</v>
      </c>
      <c r="W303" s="16">
        <v>34507.49</v>
      </c>
      <c r="X303" s="16">
        <v>0</v>
      </c>
      <c r="Y303" s="16">
        <v>0</v>
      </c>
      <c r="Z303" s="16">
        <v>0</v>
      </c>
      <c r="AA303" s="16">
        <v>0</v>
      </c>
      <c r="AB303" s="16">
        <v>0</v>
      </c>
    </row>
    <row r="304" spans="5:28" ht="11.25" customHeight="1" x14ac:dyDescent="0.2">
      <c r="E304" s="14">
        <f t="shared" si="4"/>
        <v>284</v>
      </c>
      <c r="F304" s="15" t="s">
        <v>279</v>
      </c>
      <c r="G304" s="14" t="s">
        <v>32</v>
      </c>
      <c r="H304" s="16">
        <v>155305.85999999999</v>
      </c>
      <c r="I304" s="16">
        <v>155305.85999999999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9795177.5</v>
      </c>
      <c r="P304" s="16">
        <v>9795177.5</v>
      </c>
      <c r="Q304" s="16">
        <v>0</v>
      </c>
      <c r="R304" s="16">
        <v>0</v>
      </c>
      <c r="S304" s="16">
        <v>0</v>
      </c>
      <c r="T304" s="16">
        <v>0</v>
      </c>
      <c r="U304" s="16">
        <v>0</v>
      </c>
      <c r="V304" s="16">
        <v>0</v>
      </c>
      <c r="W304" s="16">
        <v>0</v>
      </c>
      <c r="X304" s="16">
        <v>0</v>
      </c>
      <c r="Y304" s="16">
        <v>0</v>
      </c>
      <c r="Z304" s="16">
        <v>0</v>
      </c>
      <c r="AA304" s="16">
        <v>0</v>
      </c>
      <c r="AB304" s="16">
        <v>0</v>
      </c>
    </row>
    <row r="305" spans="5:28" ht="11.25" customHeight="1" x14ac:dyDescent="0.2">
      <c r="E305" s="14">
        <f t="shared" si="4"/>
        <v>285</v>
      </c>
      <c r="F305" s="15" t="s">
        <v>279</v>
      </c>
      <c r="G305" s="14" t="s">
        <v>48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  <c r="V305" s="16">
        <v>20557411.620000001</v>
      </c>
      <c r="W305" s="16">
        <v>20557411.620000001</v>
      </c>
      <c r="X305" s="16">
        <v>0</v>
      </c>
      <c r="Y305" s="16">
        <v>0</v>
      </c>
      <c r="Z305" s="16">
        <v>0</v>
      </c>
      <c r="AA305" s="16">
        <v>0</v>
      </c>
      <c r="AB305" s="16">
        <v>0</v>
      </c>
    </row>
    <row r="306" spans="5:28" ht="11.25" customHeight="1" x14ac:dyDescent="0.2">
      <c r="E306" s="14">
        <f t="shared" si="4"/>
        <v>286</v>
      </c>
      <c r="F306" s="15" t="s">
        <v>280</v>
      </c>
      <c r="G306" s="14"/>
      <c r="H306" s="16">
        <v>155305.85999999999</v>
      </c>
      <c r="I306" s="16">
        <v>155305.85999999999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11268079.59</v>
      </c>
      <c r="P306" s="16">
        <v>11268079.59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  <c r="V306" s="16">
        <v>23431477.5</v>
      </c>
      <c r="W306" s="16">
        <v>23431477.5</v>
      </c>
      <c r="X306" s="16">
        <v>0</v>
      </c>
      <c r="Y306" s="16">
        <v>0</v>
      </c>
      <c r="Z306" s="16">
        <v>0</v>
      </c>
      <c r="AA306" s="16">
        <v>0</v>
      </c>
      <c r="AB306" s="16">
        <v>0</v>
      </c>
    </row>
    <row r="307" spans="5:28" ht="11.25" customHeight="1" x14ac:dyDescent="0.2">
      <c r="E307" s="14">
        <f t="shared" si="4"/>
        <v>287</v>
      </c>
      <c r="F307" s="15" t="s">
        <v>281</v>
      </c>
      <c r="G307" s="14" t="s">
        <v>32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4340038.3899999997</v>
      </c>
      <c r="P307" s="16">
        <v>4340038.3899999997</v>
      </c>
      <c r="Q307" s="16">
        <v>0</v>
      </c>
      <c r="R307" s="16">
        <v>0</v>
      </c>
      <c r="S307" s="16">
        <v>0</v>
      </c>
      <c r="T307" s="16">
        <v>0</v>
      </c>
      <c r="U307" s="16">
        <v>0</v>
      </c>
      <c r="V307" s="16">
        <v>0</v>
      </c>
      <c r="W307" s="16">
        <v>0</v>
      </c>
      <c r="X307" s="16">
        <v>0</v>
      </c>
      <c r="Y307" s="16">
        <v>0</v>
      </c>
      <c r="Z307" s="16">
        <v>0</v>
      </c>
      <c r="AA307" s="16">
        <v>0</v>
      </c>
      <c r="AB307" s="16">
        <v>0</v>
      </c>
    </row>
    <row r="308" spans="5:28" ht="11.25" customHeight="1" x14ac:dyDescent="0.2">
      <c r="E308" s="14">
        <f t="shared" si="4"/>
        <v>288</v>
      </c>
      <c r="F308" s="15" t="s">
        <v>281</v>
      </c>
      <c r="G308" s="14" t="s">
        <v>48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>
        <v>0</v>
      </c>
      <c r="T308" s="16">
        <v>0</v>
      </c>
      <c r="U308" s="16">
        <v>0</v>
      </c>
      <c r="V308" s="16">
        <v>8849969</v>
      </c>
      <c r="W308" s="16">
        <v>8849969</v>
      </c>
      <c r="X308" s="16">
        <v>0</v>
      </c>
      <c r="Y308" s="16">
        <v>0</v>
      </c>
      <c r="Z308" s="16">
        <v>0</v>
      </c>
      <c r="AA308" s="16">
        <v>0</v>
      </c>
      <c r="AB308" s="16">
        <v>0</v>
      </c>
    </row>
    <row r="309" spans="5:28" ht="11.25" customHeight="1" x14ac:dyDescent="0.2">
      <c r="E309" s="14">
        <f t="shared" si="4"/>
        <v>289</v>
      </c>
      <c r="F309" s="15" t="s">
        <v>282</v>
      </c>
      <c r="G309" s="14" t="s">
        <v>32</v>
      </c>
      <c r="H309" s="16">
        <v>179449.48</v>
      </c>
      <c r="I309" s="16">
        <v>179449.48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4067175.79</v>
      </c>
      <c r="P309" s="16">
        <v>4067175.79</v>
      </c>
      <c r="Q309" s="16">
        <v>0</v>
      </c>
      <c r="R309" s="16">
        <v>0</v>
      </c>
      <c r="S309" s="16">
        <v>0</v>
      </c>
      <c r="T309" s="16">
        <v>0</v>
      </c>
      <c r="U309" s="16">
        <v>0</v>
      </c>
      <c r="V309" s="16">
        <v>0</v>
      </c>
      <c r="W309" s="16">
        <v>0</v>
      </c>
      <c r="X309" s="16">
        <v>0</v>
      </c>
      <c r="Y309" s="16">
        <v>0</v>
      </c>
      <c r="Z309" s="16">
        <v>0</v>
      </c>
      <c r="AA309" s="16">
        <v>0</v>
      </c>
      <c r="AB309" s="16">
        <v>0</v>
      </c>
    </row>
    <row r="310" spans="5:28" ht="11.25" customHeight="1" x14ac:dyDescent="0.2">
      <c r="E310" s="14">
        <f t="shared" si="4"/>
        <v>290</v>
      </c>
      <c r="F310" s="15" t="s">
        <v>282</v>
      </c>
      <c r="G310" s="14" t="s">
        <v>48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  <c r="V310" s="16">
        <v>8188414.6100000003</v>
      </c>
      <c r="W310" s="16">
        <v>8188414.6100000003</v>
      </c>
      <c r="X310" s="16">
        <v>0</v>
      </c>
      <c r="Y310" s="16">
        <v>0</v>
      </c>
      <c r="Z310" s="16">
        <v>0</v>
      </c>
      <c r="AA310" s="16">
        <v>0</v>
      </c>
      <c r="AB310" s="16">
        <v>0</v>
      </c>
    </row>
    <row r="311" spans="5:28" ht="11.25" customHeight="1" x14ac:dyDescent="0.2">
      <c r="E311" s="14">
        <f t="shared" si="4"/>
        <v>291</v>
      </c>
      <c r="F311" s="15" t="s">
        <v>283</v>
      </c>
      <c r="G311" s="14" t="s">
        <v>32</v>
      </c>
      <c r="H311" s="16">
        <v>564836.30000000005</v>
      </c>
      <c r="I311" s="16">
        <v>564836.30000000005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5393541.8499999996</v>
      </c>
      <c r="P311" s="16">
        <v>5393541.8499999996</v>
      </c>
      <c r="Q311" s="16">
        <v>0</v>
      </c>
      <c r="R311" s="16">
        <v>0</v>
      </c>
      <c r="S311" s="16">
        <v>0</v>
      </c>
      <c r="T311" s="16">
        <v>0</v>
      </c>
      <c r="U311" s="16">
        <v>0</v>
      </c>
      <c r="V311" s="16">
        <v>0</v>
      </c>
      <c r="W311" s="16">
        <v>0</v>
      </c>
      <c r="X311" s="16">
        <v>0</v>
      </c>
      <c r="Y311" s="16">
        <v>0</v>
      </c>
      <c r="Z311" s="16">
        <v>0</v>
      </c>
      <c r="AA311" s="16">
        <v>0</v>
      </c>
      <c r="AB311" s="16">
        <v>0</v>
      </c>
    </row>
    <row r="312" spans="5:28" ht="11.25" customHeight="1" x14ac:dyDescent="0.2">
      <c r="E312" s="14">
        <f t="shared" si="4"/>
        <v>292</v>
      </c>
      <c r="F312" s="15" t="s">
        <v>283</v>
      </c>
      <c r="G312" s="14" t="s">
        <v>48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>
        <v>0</v>
      </c>
      <c r="T312" s="16">
        <v>0</v>
      </c>
      <c r="U312" s="16">
        <v>0</v>
      </c>
      <c r="V312" s="16">
        <v>9880613.2799999993</v>
      </c>
      <c r="W312" s="16">
        <v>9880613.2799999993</v>
      </c>
      <c r="X312" s="16">
        <v>0</v>
      </c>
      <c r="Y312" s="16">
        <v>0</v>
      </c>
      <c r="Z312" s="16">
        <v>0</v>
      </c>
      <c r="AA312" s="16">
        <v>0</v>
      </c>
      <c r="AB312" s="16">
        <v>0</v>
      </c>
    </row>
    <row r="313" spans="5:28" ht="11.25" customHeight="1" x14ac:dyDescent="0.2">
      <c r="E313" s="14">
        <f t="shared" si="4"/>
        <v>293</v>
      </c>
      <c r="F313" s="15" t="s">
        <v>284</v>
      </c>
      <c r="G313" s="14"/>
      <c r="H313" s="16">
        <v>744285.78</v>
      </c>
      <c r="I313" s="16">
        <v>744285.78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13800756.029999999</v>
      </c>
      <c r="P313" s="16">
        <v>13800756.029999999</v>
      </c>
      <c r="Q313" s="16">
        <v>0</v>
      </c>
      <c r="R313" s="16">
        <v>0</v>
      </c>
      <c r="S313" s="16">
        <v>0</v>
      </c>
      <c r="T313" s="16">
        <v>0</v>
      </c>
      <c r="U313" s="16">
        <v>0</v>
      </c>
      <c r="V313" s="16">
        <v>26918996.890000001</v>
      </c>
      <c r="W313" s="16">
        <v>26918996.890000001</v>
      </c>
      <c r="X313" s="16">
        <v>0</v>
      </c>
      <c r="Y313" s="16">
        <v>0</v>
      </c>
      <c r="Z313" s="16">
        <v>0</v>
      </c>
      <c r="AA313" s="16">
        <v>0</v>
      </c>
      <c r="AB313" s="16">
        <v>0</v>
      </c>
    </row>
    <row r="314" spans="5:28" ht="11.25" customHeight="1" x14ac:dyDescent="0.2">
      <c r="E314" s="14">
        <f t="shared" si="4"/>
        <v>294</v>
      </c>
      <c r="F314" s="15" t="s">
        <v>285</v>
      </c>
      <c r="G314" s="14"/>
      <c r="H314" s="16">
        <v>899591.64</v>
      </c>
      <c r="I314" s="16">
        <v>899591.64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25228075.91</v>
      </c>
      <c r="P314" s="16">
        <v>25228075.91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  <c r="V314" s="16">
        <v>50607491.310000002</v>
      </c>
      <c r="W314" s="16">
        <v>50607491.310000002</v>
      </c>
      <c r="X314" s="16">
        <v>0</v>
      </c>
      <c r="Y314" s="16">
        <v>0</v>
      </c>
      <c r="Z314" s="16">
        <v>0</v>
      </c>
      <c r="AA314" s="16">
        <v>0</v>
      </c>
      <c r="AB314" s="16">
        <v>0</v>
      </c>
    </row>
    <row r="315" spans="5:28" ht="11.25" customHeight="1" x14ac:dyDescent="0.2">
      <c r="E315" s="14">
        <f t="shared" si="4"/>
        <v>295</v>
      </c>
      <c r="F315" s="15" t="s">
        <v>286</v>
      </c>
      <c r="G315" s="14" t="s">
        <v>48</v>
      </c>
      <c r="H315" s="16">
        <v>58532.33</v>
      </c>
      <c r="I315" s="16">
        <v>58532.33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2557842.0099999998</v>
      </c>
      <c r="P315" s="16">
        <v>2557842.0099999998</v>
      </c>
      <c r="Q315" s="16">
        <v>0</v>
      </c>
      <c r="R315" s="16">
        <v>0</v>
      </c>
      <c r="S315" s="16">
        <v>0</v>
      </c>
      <c r="T315" s="16">
        <v>0</v>
      </c>
      <c r="U315" s="16">
        <v>0</v>
      </c>
      <c r="V315" s="16">
        <v>4532495.13</v>
      </c>
      <c r="W315" s="16">
        <v>4532495.13</v>
      </c>
      <c r="X315" s="16">
        <v>0</v>
      </c>
      <c r="Y315" s="16">
        <v>0</v>
      </c>
      <c r="Z315" s="16">
        <v>0</v>
      </c>
      <c r="AA315" s="16">
        <v>0</v>
      </c>
      <c r="AB315" s="16">
        <v>0</v>
      </c>
    </row>
    <row r="316" spans="5:28" ht="11.25" customHeight="1" x14ac:dyDescent="0.2">
      <c r="E316" s="14">
        <f t="shared" si="4"/>
        <v>296</v>
      </c>
      <c r="F316" s="15" t="s">
        <v>287</v>
      </c>
      <c r="G316" s="14" t="s">
        <v>32</v>
      </c>
      <c r="H316" s="16">
        <v>2.4</v>
      </c>
      <c r="I316" s="16">
        <v>2.4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570197.07999999996</v>
      </c>
      <c r="P316" s="16">
        <v>570197.07999999996</v>
      </c>
      <c r="Q316" s="16">
        <v>0</v>
      </c>
      <c r="R316" s="16">
        <v>0</v>
      </c>
      <c r="S316" s="16">
        <v>0</v>
      </c>
      <c r="T316" s="16">
        <v>0</v>
      </c>
      <c r="U316" s="16">
        <v>0</v>
      </c>
      <c r="V316" s="16">
        <v>0</v>
      </c>
      <c r="W316" s="16">
        <v>0</v>
      </c>
      <c r="X316" s="16">
        <v>0</v>
      </c>
      <c r="Y316" s="16">
        <v>0</v>
      </c>
      <c r="Z316" s="16">
        <v>0</v>
      </c>
      <c r="AA316" s="16">
        <v>0</v>
      </c>
      <c r="AB316" s="16">
        <v>0</v>
      </c>
    </row>
    <row r="317" spans="5:28" ht="11.25" customHeight="1" x14ac:dyDescent="0.2">
      <c r="E317" s="14">
        <f t="shared" si="4"/>
        <v>297</v>
      </c>
      <c r="F317" s="15" t="s">
        <v>287</v>
      </c>
      <c r="G317" s="14" t="s">
        <v>48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  <c r="V317" s="16">
        <v>1983900.28</v>
      </c>
      <c r="W317" s="16">
        <v>1983900.28</v>
      </c>
      <c r="X317" s="16">
        <v>0</v>
      </c>
      <c r="Y317" s="16">
        <v>0</v>
      </c>
      <c r="Z317" s="16">
        <v>0</v>
      </c>
      <c r="AA317" s="16">
        <v>0</v>
      </c>
      <c r="AB317" s="16">
        <v>0</v>
      </c>
    </row>
    <row r="318" spans="5:28" ht="11.25" customHeight="1" x14ac:dyDescent="0.2">
      <c r="E318" s="14">
        <f t="shared" si="4"/>
        <v>298</v>
      </c>
      <c r="F318" s="15" t="s">
        <v>288</v>
      </c>
      <c r="G318" s="14"/>
      <c r="H318" s="16">
        <v>58534.73</v>
      </c>
      <c r="I318" s="16">
        <v>58534.73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3128039.09</v>
      </c>
      <c r="P318" s="16">
        <v>3128039.09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  <c r="V318" s="16">
        <v>6516395.4100000001</v>
      </c>
      <c r="W318" s="16">
        <v>6516395.4100000001</v>
      </c>
      <c r="X318" s="16">
        <v>0</v>
      </c>
      <c r="Y318" s="16">
        <v>0</v>
      </c>
      <c r="Z318" s="16">
        <v>0</v>
      </c>
      <c r="AA318" s="16">
        <v>0</v>
      </c>
      <c r="AB318" s="16">
        <v>0</v>
      </c>
    </row>
    <row r="319" spans="5:28" ht="11.25" customHeight="1" x14ac:dyDescent="0.2">
      <c r="E319" s="14">
        <f t="shared" si="4"/>
        <v>299</v>
      </c>
      <c r="F319" s="15" t="s">
        <v>289</v>
      </c>
      <c r="G319" s="14"/>
      <c r="H319" s="16">
        <v>58534.73</v>
      </c>
      <c r="I319" s="16">
        <v>58534.73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3128039.09</v>
      </c>
      <c r="P319" s="16">
        <v>3128039.09</v>
      </c>
      <c r="Q319" s="16">
        <v>0</v>
      </c>
      <c r="R319" s="16">
        <v>0</v>
      </c>
      <c r="S319" s="16">
        <v>0</v>
      </c>
      <c r="T319" s="16">
        <v>0</v>
      </c>
      <c r="U319" s="16">
        <v>0</v>
      </c>
      <c r="V319" s="16">
        <v>6516395.4100000001</v>
      </c>
      <c r="W319" s="16">
        <v>6516395.4100000001</v>
      </c>
      <c r="X319" s="16">
        <v>0</v>
      </c>
      <c r="Y319" s="16">
        <v>0</v>
      </c>
      <c r="Z319" s="16">
        <v>0</v>
      </c>
      <c r="AA319" s="16">
        <v>0</v>
      </c>
      <c r="AB319" s="16">
        <v>0</v>
      </c>
    </row>
    <row r="320" spans="5:28" ht="11.25" customHeight="1" x14ac:dyDescent="0.2">
      <c r="E320" s="14">
        <f t="shared" si="4"/>
        <v>300</v>
      </c>
      <c r="F320" s="15" t="s">
        <v>290</v>
      </c>
      <c r="G320" s="14" t="s">
        <v>32</v>
      </c>
      <c r="H320" s="16">
        <v>86151866.140000001</v>
      </c>
      <c r="I320" s="16">
        <v>86151866.140000001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87310410.319999993</v>
      </c>
      <c r="P320" s="16">
        <v>87310410.319999993</v>
      </c>
      <c r="Q320" s="16">
        <v>0</v>
      </c>
      <c r="R320" s="16">
        <v>0</v>
      </c>
      <c r="S320" s="16">
        <v>0</v>
      </c>
      <c r="T320" s="16">
        <v>0</v>
      </c>
      <c r="U320" s="16">
        <v>0</v>
      </c>
      <c r="V320" s="16">
        <v>0</v>
      </c>
      <c r="W320" s="16">
        <v>0</v>
      </c>
      <c r="X320" s="16">
        <v>0</v>
      </c>
      <c r="Y320" s="16">
        <v>0</v>
      </c>
      <c r="Z320" s="16">
        <v>0</v>
      </c>
      <c r="AA320" s="16">
        <v>0</v>
      </c>
      <c r="AB320" s="16">
        <v>0</v>
      </c>
    </row>
    <row r="321" spans="5:28" ht="11.25" customHeight="1" x14ac:dyDescent="0.2">
      <c r="E321" s="14">
        <f t="shared" si="4"/>
        <v>301</v>
      </c>
      <c r="F321" s="15" t="s">
        <v>290</v>
      </c>
      <c r="G321" s="14" t="s">
        <v>48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  <c r="V321" s="16">
        <v>1760622.69</v>
      </c>
      <c r="W321" s="16">
        <v>1760622.69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</row>
    <row r="322" spans="5:28" ht="11.25" customHeight="1" x14ac:dyDescent="0.2">
      <c r="E322" s="14">
        <f t="shared" si="4"/>
        <v>302</v>
      </c>
      <c r="F322" s="15" t="s">
        <v>291</v>
      </c>
      <c r="G322" s="14" t="s">
        <v>32</v>
      </c>
      <c r="H322" s="16">
        <v>165976.79</v>
      </c>
      <c r="I322" s="16">
        <v>165976.79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1708542.02</v>
      </c>
      <c r="P322" s="16">
        <v>1708542.02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  <c r="V322" s="16">
        <v>0</v>
      </c>
      <c r="W322" s="16">
        <v>0</v>
      </c>
      <c r="X322" s="16">
        <v>0</v>
      </c>
      <c r="Y322" s="16">
        <v>0</v>
      </c>
      <c r="Z322" s="16">
        <v>0</v>
      </c>
      <c r="AA322" s="16">
        <v>0</v>
      </c>
      <c r="AB322" s="16">
        <v>0</v>
      </c>
    </row>
    <row r="323" spans="5:28" ht="11.25" customHeight="1" x14ac:dyDescent="0.2">
      <c r="E323" s="14">
        <f t="shared" si="4"/>
        <v>303</v>
      </c>
      <c r="F323" s="15" t="s">
        <v>291</v>
      </c>
      <c r="G323" s="14" t="s">
        <v>48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>
        <v>0</v>
      </c>
      <c r="T323" s="16">
        <v>0</v>
      </c>
      <c r="U323" s="16">
        <v>0</v>
      </c>
      <c r="V323" s="16">
        <v>706308.51</v>
      </c>
      <c r="W323" s="16">
        <v>706308.51</v>
      </c>
      <c r="X323" s="16">
        <v>0</v>
      </c>
      <c r="Y323" s="16">
        <v>0</v>
      </c>
      <c r="Z323" s="16">
        <v>0</v>
      </c>
      <c r="AA323" s="16">
        <v>0</v>
      </c>
      <c r="AB323" s="16">
        <v>0</v>
      </c>
    </row>
    <row r="324" spans="5:28" ht="11.25" customHeight="1" x14ac:dyDescent="0.2">
      <c r="E324" s="14">
        <f t="shared" si="4"/>
        <v>304</v>
      </c>
      <c r="F324" s="15" t="s">
        <v>292</v>
      </c>
      <c r="G324" s="14" t="s">
        <v>32</v>
      </c>
      <c r="H324" s="16">
        <v>7817183.7699999996</v>
      </c>
      <c r="I324" s="16">
        <v>7817183.7699999996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7764704.2699999996</v>
      </c>
      <c r="P324" s="16">
        <v>7764704.2699999996</v>
      </c>
      <c r="Q324" s="16">
        <v>0</v>
      </c>
      <c r="R324" s="16">
        <v>0</v>
      </c>
      <c r="S324" s="16">
        <v>0</v>
      </c>
      <c r="T324" s="16">
        <v>0</v>
      </c>
      <c r="U324" s="16">
        <v>0</v>
      </c>
      <c r="V324" s="16">
        <v>0</v>
      </c>
      <c r="W324" s="16">
        <v>0</v>
      </c>
      <c r="X324" s="16">
        <v>0</v>
      </c>
      <c r="Y324" s="16">
        <v>0</v>
      </c>
      <c r="Z324" s="16">
        <v>0</v>
      </c>
      <c r="AA324" s="16">
        <v>0</v>
      </c>
      <c r="AB324" s="16">
        <v>0</v>
      </c>
    </row>
    <row r="325" spans="5:28" ht="11.25" customHeight="1" x14ac:dyDescent="0.2">
      <c r="E325" s="14">
        <f t="shared" si="4"/>
        <v>305</v>
      </c>
      <c r="F325" s="15" t="s">
        <v>292</v>
      </c>
      <c r="G325" s="14" t="s">
        <v>48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  <c r="V325" s="16">
        <v>27362.5</v>
      </c>
      <c r="W325" s="16">
        <v>27362.5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</row>
    <row r="326" spans="5:28" ht="11.25" customHeight="1" x14ac:dyDescent="0.2">
      <c r="E326" s="14">
        <f t="shared" si="4"/>
        <v>306</v>
      </c>
      <c r="F326" s="15" t="s">
        <v>293</v>
      </c>
      <c r="G326" s="14"/>
      <c r="H326" s="16">
        <v>94135026.700000003</v>
      </c>
      <c r="I326" s="16">
        <v>94135026.700000003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96783656.609999999</v>
      </c>
      <c r="P326" s="16">
        <v>96783656.609999999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  <c r="V326" s="16">
        <v>2494293.7000000002</v>
      </c>
      <c r="W326" s="16">
        <v>2494293.7000000002</v>
      </c>
      <c r="X326" s="16">
        <v>0</v>
      </c>
      <c r="Y326" s="16">
        <v>0</v>
      </c>
      <c r="Z326" s="16">
        <v>0</v>
      </c>
      <c r="AA326" s="16">
        <v>0</v>
      </c>
      <c r="AB326" s="16">
        <v>0</v>
      </c>
    </row>
    <row r="327" spans="5:28" ht="11.25" customHeight="1" x14ac:dyDescent="0.2">
      <c r="E327" s="14">
        <f t="shared" si="4"/>
        <v>307</v>
      </c>
      <c r="F327" s="15" t="s">
        <v>294</v>
      </c>
      <c r="G327" s="14" t="s">
        <v>32</v>
      </c>
      <c r="H327" s="16">
        <v>45603536.240000002</v>
      </c>
      <c r="I327" s="16">
        <v>45603536.240000002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53434471.719999999</v>
      </c>
      <c r="P327" s="16">
        <v>53434471.719999999</v>
      </c>
      <c r="Q327" s="16">
        <v>0</v>
      </c>
      <c r="R327" s="16">
        <v>0</v>
      </c>
      <c r="S327" s="16">
        <v>0</v>
      </c>
      <c r="T327" s="16">
        <v>0</v>
      </c>
      <c r="U327" s="16">
        <v>0</v>
      </c>
      <c r="V327" s="16">
        <v>-1794.92</v>
      </c>
      <c r="W327" s="16">
        <v>-1794.92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</row>
    <row r="328" spans="5:28" ht="11.25" customHeight="1" x14ac:dyDescent="0.2">
      <c r="E328" s="14">
        <f t="shared" si="4"/>
        <v>308</v>
      </c>
      <c r="F328" s="15" t="s">
        <v>294</v>
      </c>
      <c r="G328" s="14" t="s">
        <v>48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16">
        <v>0</v>
      </c>
      <c r="P328" s="16">
        <v>0</v>
      </c>
      <c r="Q328" s="16">
        <v>0</v>
      </c>
      <c r="R328" s="16">
        <v>0</v>
      </c>
      <c r="S328" s="16">
        <v>0</v>
      </c>
      <c r="T328" s="16">
        <v>0</v>
      </c>
      <c r="U328" s="16">
        <v>0</v>
      </c>
      <c r="V328" s="16">
        <v>14518975.52</v>
      </c>
      <c r="W328" s="16">
        <v>14518975.52</v>
      </c>
      <c r="X328" s="16">
        <v>0</v>
      </c>
      <c r="Y328" s="16">
        <v>0</v>
      </c>
      <c r="Z328" s="16">
        <v>0</v>
      </c>
      <c r="AA328" s="16">
        <v>0</v>
      </c>
      <c r="AB328" s="16">
        <v>0</v>
      </c>
    </row>
    <row r="329" spans="5:28" ht="11.25" customHeight="1" x14ac:dyDescent="0.2">
      <c r="E329" s="14">
        <f t="shared" si="4"/>
        <v>309</v>
      </c>
      <c r="F329" s="15" t="s">
        <v>295</v>
      </c>
      <c r="G329" s="14" t="s">
        <v>32</v>
      </c>
      <c r="H329" s="16">
        <v>14515.58</v>
      </c>
      <c r="I329" s="16">
        <v>14515.58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114232.83</v>
      </c>
      <c r="P329" s="16">
        <v>114232.83</v>
      </c>
      <c r="Q329" s="16">
        <v>0</v>
      </c>
      <c r="R329" s="16">
        <v>0</v>
      </c>
      <c r="S329" s="16">
        <v>0</v>
      </c>
      <c r="T329" s="16">
        <v>0</v>
      </c>
      <c r="U329" s="16">
        <v>0</v>
      </c>
      <c r="V329" s="16">
        <v>0</v>
      </c>
      <c r="W329" s="16">
        <v>0</v>
      </c>
      <c r="X329" s="16">
        <v>0</v>
      </c>
      <c r="Y329" s="16">
        <v>0</v>
      </c>
      <c r="Z329" s="16">
        <v>0</v>
      </c>
      <c r="AA329" s="16">
        <v>0</v>
      </c>
      <c r="AB329" s="16">
        <v>0</v>
      </c>
    </row>
    <row r="330" spans="5:28" ht="11.25" customHeight="1" x14ac:dyDescent="0.2">
      <c r="E330" s="14">
        <f t="shared" si="4"/>
        <v>310</v>
      </c>
      <c r="F330" s="15" t="s">
        <v>295</v>
      </c>
      <c r="G330" s="14" t="s">
        <v>48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  <c r="V330" s="16">
        <v>99717.25</v>
      </c>
      <c r="W330" s="16">
        <v>99717.25</v>
      </c>
      <c r="X330" s="16">
        <v>0</v>
      </c>
      <c r="Y330" s="16">
        <v>0</v>
      </c>
      <c r="Z330" s="16">
        <v>0</v>
      </c>
      <c r="AA330" s="16">
        <v>0</v>
      </c>
      <c r="AB330" s="16">
        <v>0</v>
      </c>
    </row>
    <row r="331" spans="5:28" ht="11.25" customHeight="1" x14ac:dyDescent="0.2">
      <c r="E331" s="14">
        <f t="shared" si="4"/>
        <v>311</v>
      </c>
      <c r="F331" s="15" t="s">
        <v>296</v>
      </c>
      <c r="G331" s="14" t="s">
        <v>32</v>
      </c>
      <c r="H331" s="16">
        <v>2716330.21</v>
      </c>
      <c r="I331" s="16">
        <v>2716330.21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4217739.32</v>
      </c>
      <c r="P331" s="16">
        <v>4217739.32</v>
      </c>
      <c r="Q331" s="16">
        <v>0</v>
      </c>
      <c r="R331" s="16">
        <v>0</v>
      </c>
      <c r="S331" s="16">
        <v>0</v>
      </c>
      <c r="T331" s="16">
        <v>0</v>
      </c>
      <c r="U331" s="16">
        <v>0</v>
      </c>
      <c r="V331" s="16">
        <v>0</v>
      </c>
      <c r="W331" s="16">
        <v>0</v>
      </c>
      <c r="X331" s="16">
        <v>0</v>
      </c>
      <c r="Y331" s="16">
        <v>0</v>
      </c>
      <c r="Z331" s="16">
        <v>0</v>
      </c>
      <c r="AA331" s="16">
        <v>0</v>
      </c>
      <c r="AB331" s="16">
        <v>0</v>
      </c>
    </row>
    <row r="332" spans="5:28" ht="11.25" customHeight="1" x14ac:dyDescent="0.2">
      <c r="E332" s="14">
        <f t="shared" si="4"/>
        <v>312</v>
      </c>
      <c r="F332" s="15" t="s">
        <v>296</v>
      </c>
      <c r="G332" s="14" t="s">
        <v>48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>
        <v>0</v>
      </c>
      <c r="T332" s="16">
        <v>0</v>
      </c>
      <c r="U332" s="16">
        <v>0</v>
      </c>
      <c r="V332" s="16">
        <v>6289114.6100000003</v>
      </c>
      <c r="W332" s="16">
        <v>6289114.6100000003</v>
      </c>
      <c r="X332" s="16">
        <v>0</v>
      </c>
      <c r="Y332" s="16">
        <v>0</v>
      </c>
      <c r="Z332" s="16">
        <v>0</v>
      </c>
      <c r="AA332" s="16">
        <v>0</v>
      </c>
      <c r="AB332" s="16">
        <v>0</v>
      </c>
    </row>
    <row r="333" spans="5:28" ht="11.25" customHeight="1" x14ac:dyDescent="0.2">
      <c r="E333" s="14">
        <f t="shared" si="4"/>
        <v>313</v>
      </c>
      <c r="F333" s="15" t="s">
        <v>297</v>
      </c>
      <c r="G333" s="14"/>
      <c r="H333" s="16">
        <v>48334382.030000001</v>
      </c>
      <c r="I333" s="16">
        <v>48334382.030000001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57766443.869999997</v>
      </c>
      <c r="P333" s="16">
        <v>57766443.869999997</v>
      </c>
      <c r="Q333" s="16">
        <v>0</v>
      </c>
      <c r="R333" s="16">
        <v>0</v>
      </c>
      <c r="S333" s="16">
        <v>0</v>
      </c>
      <c r="T333" s="16">
        <v>0</v>
      </c>
      <c r="U333" s="16">
        <v>0</v>
      </c>
      <c r="V333" s="16">
        <v>20906012.460000001</v>
      </c>
      <c r="W333" s="16">
        <v>20906012.460000001</v>
      </c>
      <c r="X333" s="16">
        <v>0</v>
      </c>
      <c r="Y333" s="16">
        <v>0</v>
      </c>
      <c r="Z333" s="16">
        <v>0</v>
      </c>
      <c r="AA333" s="16">
        <v>0</v>
      </c>
      <c r="AB333" s="16">
        <v>0</v>
      </c>
    </row>
    <row r="334" spans="5:28" ht="11.25" customHeight="1" x14ac:dyDescent="0.2">
      <c r="E334" s="14">
        <f t="shared" si="4"/>
        <v>314</v>
      </c>
      <c r="F334" s="15" t="s">
        <v>298</v>
      </c>
      <c r="G334" s="14" t="s">
        <v>32</v>
      </c>
      <c r="H334" s="16">
        <v>6715635.8399999999</v>
      </c>
      <c r="I334" s="16">
        <v>6715635.8399999999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5178400.43</v>
      </c>
      <c r="P334" s="16">
        <v>5178400.43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  <c r="V334" s="16">
        <v>-1171460.99</v>
      </c>
      <c r="W334" s="16">
        <v>-1171460.99</v>
      </c>
      <c r="X334" s="16">
        <v>0</v>
      </c>
      <c r="Y334" s="16">
        <v>0</v>
      </c>
      <c r="Z334" s="16">
        <v>0</v>
      </c>
      <c r="AA334" s="16">
        <v>0</v>
      </c>
      <c r="AB334" s="16">
        <v>0</v>
      </c>
    </row>
    <row r="335" spans="5:28" ht="11.25" customHeight="1" x14ac:dyDescent="0.2">
      <c r="E335" s="14">
        <f t="shared" si="4"/>
        <v>315</v>
      </c>
      <c r="F335" s="15" t="s">
        <v>299</v>
      </c>
      <c r="G335" s="14"/>
      <c r="H335" s="16">
        <v>6715635.8399999999</v>
      </c>
      <c r="I335" s="16">
        <v>6715635.8399999999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5178400.43</v>
      </c>
      <c r="P335" s="16">
        <v>5178400.43</v>
      </c>
      <c r="Q335" s="16">
        <v>0</v>
      </c>
      <c r="R335" s="16">
        <v>0</v>
      </c>
      <c r="S335" s="16">
        <v>0</v>
      </c>
      <c r="T335" s="16">
        <v>0</v>
      </c>
      <c r="U335" s="16">
        <v>0</v>
      </c>
      <c r="V335" s="16">
        <v>-1171460.99</v>
      </c>
      <c r="W335" s="16">
        <v>-1171460.99</v>
      </c>
      <c r="X335" s="16">
        <v>0</v>
      </c>
      <c r="Y335" s="16">
        <v>0</v>
      </c>
      <c r="Z335" s="16">
        <v>0</v>
      </c>
      <c r="AA335" s="16">
        <v>0</v>
      </c>
      <c r="AB335" s="16">
        <v>0</v>
      </c>
    </row>
    <row r="336" spans="5:28" ht="11.25" customHeight="1" x14ac:dyDescent="0.2">
      <c r="E336" s="14">
        <f t="shared" si="4"/>
        <v>316</v>
      </c>
      <c r="F336" s="15" t="s">
        <v>300</v>
      </c>
      <c r="G336" s="14"/>
      <c r="H336" s="16">
        <v>149185044.56999999</v>
      </c>
      <c r="I336" s="16">
        <v>149185044.56999999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159728500.91</v>
      </c>
      <c r="P336" s="16">
        <v>159728500.91</v>
      </c>
      <c r="Q336" s="16">
        <v>0</v>
      </c>
      <c r="R336" s="16">
        <v>0</v>
      </c>
      <c r="S336" s="16">
        <v>0</v>
      </c>
      <c r="T336" s="16">
        <v>0</v>
      </c>
      <c r="U336" s="16">
        <v>0</v>
      </c>
      <c r="V336" s="16">
        <v>22228845.170000002</v>
      </c>
      <c r="W336" s="16">
        <v>22228845.170000002</v>
      </c>
      <c r="X336" s="16">
        <v>0</v>
      </c>
      <c r="Y336" s="16">
        <v>0</v>
      </c>
      <c r="Z336" s="16">
        <v>0</v>
      </c>
      <c r="AA336" s="16">
        <v>0</v>
      </c>
      <c r="AB336" s="16">
        <v>0</v>
      </c>
    </row>
    <row r="337" spans="5:28" ht="11.25" customHeight="1" x14ac:dyDescent="0.2">
      <c r="E337" s="14">
        <f t="shared" si="4"/>
        <v>317</v>
      </c>
      <c r="F337" s="15" t="s">
        <v>301</v>
      </c>
      <c r="G337" s="14" t="s">
        <v>48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73267.679999999993</v>
      </c>
      <c r="P337" s="16">
        <v>73267.679999999993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  <c r="V337" s="16">
        <v>152448.45000000001</v>
      </c>
      <c r="W337" s="16">
        <v>152448.45000000001</v>
      </c>
      <c r="X337" s="16">
        <v>0</v>
      </c>
      <c r="Y337" s="16">
        <v>0</v>
      </c>
      <c r="Z337" s="16">
        <v>0</v>
      </c>
      <c r="AA337" s="16">
        <v>0</v>
      </c>
      <c r="AB337" s="16">
        <v>0</v>
      </c>
    </row>
    <row r="338" spans="5:28" ht="11.25" customHeight="1" x14ac:dyDescent="0.2">
      <c r="E338" s="14">
        <f t="shared" si="4"/>
        <v>318</v>
      </c>
      <c r="F338" s="15" t="s">
        <v>302</v>
      </c>
      <c r="G338" s="14"/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73267.679999999993</v>
      </c>
      <c r="P338" s="16">
        <v>73267.679999999993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  <c r="V338" s="16">
        <v>152448.45000000001</v>
      </c>
      <c r="W338" s="16">
        <v>152448.45000000001</v>
      </c>
      <c r="X338" s="16">
        <v>0</v>
      </c>
      <c r="Y338" s="16">
        <v>0</v>
      </c>
      <c r="Z338" s="16">
        <v>0</v>
      </c>
      <c r="AA338" s="16">
        <v>0</v>
      </c>
      <c r="AB338" s="16">
        <v>0</v>
      </c>
    </row>
    <row r="339" spans="5:28" ht="11.25" customHeight="1" x14ac:dyDescent="0.2">
      <c r="E339" s="14">
        <f t="shared" si="4"/>
        <v>319</v>
      </c>
      <c r="F339" s="15" t="s">
        <v>303</v>
      </c>
      <c r="G339" s="14" t="s">
        <v>48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181706.77</v>
      </c>
      <c r="P339" s="16">
        <v>181706.77</v>
      </c>
      <c r="Q339" s="16">
        <v>0</v>
      </c>
      <c r="R339" s="16">
        <v>0</v>
      </c>
      <c r="S339" s="16">
        <v>0</v>
      </c>
      <c r="T339" s="16">
        <v>0</v>
      </c>
      <c r="U339" s="16">
        <v>0</v>
      </c>
      <c r="V339" s="16">
        <v>363359.54</v>
      </c>
      <c r="W339" s="16">
        <v>363359.54</v>
      </c>
      <c r="X339" s="16">
        <v>0</v>
      </c>
      <c r="Y339" s="16">
        <v>0</v>
      </c>
      <c r="Z339" s="16">
        <v>0</v>
      </c>
      <c r="AA339" s="16">
        <v>0</v>
      </c>
      <c r="AB339" s="16">
        <v>0</v>
      </c>
    </row>
    <row r="340" spans="5:28" ht="11.25" customHeight="1" x14ac:dyDescent="0.2">
      <c r="E340" s="14">
        <f t="shared" ref="E340:E403" si="5">ROW($E340)-20</f>
        <v>320</v>
      </c>
      <c r="F340" s="15" t="s">
        <v>304</v>
      </c>
      <c r="G340" s="14" t="s">
        <v>48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1321188.5</v>
      </c>
      <c r="P340" s="16">
        <v>1321188.5</v>
      </c>
      <c r="Q340" s="16">
        <v>0</v>
      </c>
      <c r="R340" s="16">
        <v>0</v>
      </c>
      <c r="S340" s="16">
        <v>0</v>
      </c>
      <c r="T340" s="16">
        <v>0</v>
      </c>
      <c r="U340" s="16">
        <v>0</v>
      </c>
      <c r="V340" s="16">
        <v>3823734.24</v>
      </c>
      <c r="W340" s="16">
        <v>3823734.24</v>
      </c>
      <c r="X340" s="16">
        <v>0</v>
      </c>
      <c r="Y340" s="16">
        <v>0</v>
      </c>
      <c r="Z340" s="16">
        <v>0</v>
      </c>
      <c r="AA340" s="16">
        <v>0</v>
      </c>
      <c r="AB340" s="16">
        <v>0</v>
      </c>
    </row>
    <row r="341" spans="5:28" ht="11.25" customHeight="1" x14ac:dyDescent="0.2">
      <c r="E341" s="14">
        <f t="shared" si="5"/>
        <v>321</v>
      </c>
      <c r="F341" s="15" t="s">
        <v>305</v>
      </c>
      <c r="G341" s="14" t="s">
        <v>48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162866.22</v>
      </c>
      <c r="P341" s="16">
        <v>162866.22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  <c r="V341" s="16">
        <v>317560.24</v>
      </c>
      <c r="W341" s="16">
        <v>317560.24</v>
      </c>
      <c r="X341" s="16">
        <v>0</v>
      </c>
      <c r="Y341" s="16">
        <v>0</v>
      </c>
      <c r="Z341" s="16">
        <v>0</v>
      </c>
      <c r="AA341" s="16">
        <v>0</v>
      </c>
      <c r="AB341" s="16">
        <v>0</v>
      </c>
    </row>
    <row r="342" spans="5:28" ht="11.25" customHeight="1" x14ac:dyDescent="0.2">
      <c r="E342" s="14">
        <f t="shared" si="5"/>
        <v>322</v>
      </c>
      <c r="F342" s="15" t="s">
        <v>306</v>
      </c>
      <c r="G342" s="14" t="s">
        <v>48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184633.83</v>
      </c>
      <c r="P342" s="16">
        <v>184633.83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  <c r="V342" s="16">
        <v>520524.52</v>
      </c>
      <c r="W342" s="16">
        <v>520524.52</v>
      </c>
      <c r="X342" s="16">
        <v>0</v>
      </c>
      <c r="Y342" s="16">
        <v>0</v>
      </c>
      <c r="Z342" s="16">
        <v>0</v>
      </c>
      <c r="AA342" s="16">
        <v>0</v>
      </c>
      <c r="AB342" s="16">
        <v>0</v>
      </c>
    </row>
    <row r="343" spans="5:28" ht="11.25" customHeight="1" x14ac:dyDescent="0.2">
      <c r="E343" s="14">
        <f t="shared" si="5"/>
        <v>323</v>
      </c>
      <c r="F343" s="15" t="s">
        <v>307</v>
      </c>
      <c r="G343" s="14"/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1850395.32</v>
      </c>
      <c r="P343" s="16">
        <v>1850395.32</v>
      </c>
      <c r="Q343" s="16">
        <v>0</v>
      </c>
      <c r="R343" s="16">
        <v>0</v>
      </c>
      <c r="S343" s="16">
        <v>0</v>
      </c>
      <c r="T343" s="16">
        <v>0</v>
      </c>
      <c r="U343" s="16">
        <v>0</v>
      </c>
      <c r="V343" s="16">
        <v>5025178.54</v>
      </c>
      <c r="W343" s="16">
        <v>5025178.54</v>
      </c>
      <c r="X343" s="16">
        <v>0</v>
      </c>
      <c r="Y343" s="16">
        <v>0</v>
      </c>
      <c r="Z343" s="16">
        <v>0</v>
      </c>
      <c r="AA343" s="16">
        <v>0</v>
      </c>
      <c r="AB343" s="16">
        <v>0</v>
      </c>
    </row>
    <row r="344" spans="5:28" ht="11.25" customHeight="1" x14ac:dyDescent="0.2">
      <c r="E344" s="14">
        <f t="shared" si="5"/>
        <v>324</v>
      </c>
      <c r="F344" s="15" t="s">
        <v>308</v>
      </c>
      <c r="G344" s="14"/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1923663</v>
      </c>
      <c r="P344" s="16">
        <v>1923663</v>
      </c>
      <c r="Q344" s="16">
        <v>0</v>
      </c>
      <c r="R344" s="16">
        <v>0</v>
      </c>
      <c r="S344" s="16">
        <v>0</v>
      </c>
      <c r="T344" s="16">
        <v>0</v>
      </c>
      <c r="U344" s="16">
        <v>0</v>
      </c>
      <c r="V344" s="16">
        <v>5177626.99</v>
      </c>
      <c r="W344" s="16">
        <v>5177626.99</v>
      </c>
      <c r="X344" s="16">
        <v>0</v>
      </c>
      <c r="Y344" s="16">
        <v>0</v>
      </c>
      <c r="Z344" s="16">
        <v>0</v>
      </c>
      <c r="AA344" s="16">
        <v>0</v>
      </c>
      <c r="AB344" s="16">
        <v>0</v>
      </c>
    </row>
    <row r="345" spans="5:28" ht="11.25" customHeight="1" x14ac:dyDescent="0.2">
      <c r="E345" s="14">
        <f t="shared" si="5"/>
        <v>325</v>
      </c>
      <c r="F345" s="15" t="s">
        <v>309</v>
      </c>
      <c r="G345" s="14" t="s">
        <v>48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1666.67</v>
      </c>
      <c r="P345" s="16">
        <v>1666.67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  <c r="V345" s="16">
        <v>1666.67</v>
      </c>
      <c r="W345" s="16">
        <v>1666.67</v>
      </c>
      <c r="X345" s="16">
        <v>0</v>
      </c>
      <c r="Y345" s="16">
        <v>0</v>
      </c>
      <c r="Z345" s="16">
        <v>0</v>
      </c>
      <c r="AA345" s="16">
        <v>0</v>
      </c>
      <c r="AB345" s="16">
        <v>0</v>
      </c>
    </row>
    <row r="346" spans="5:28" ht="11.25" customHeight="1" x14ac:dyDescent="0.2">
      <c r="E346" s="14">
        <f t="shared" si="5"/>
        <v>326</v>
      </c>
      <c r="F346" s="15" t="s">
        <v>310</v>
      </c>
      <c r="G346" s="14" t="s">
        <v>48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28265.83</v>
      </c>
      <c r="P346" s="16">
        <v>28265.83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  <c r="V346" s="16">
        <v>104299.11</v>
      </c>
      <c r="W346" s="16">
        <v>104299.11</v>
      </c>
      <c r="X346" s="16">
        <v>0</v>
      </c>
      <c r="Y346" s="16">
        <v>0</v>
      </c>
      <c r="Z346" s="16">
        <v>0</v>
      </c>
      <c r="AA346" s="16">
        <v>0</v>
      </c>
      <c r="AB346" s="16">
        <v>0</v>
      </c>
    </row>
    <row r="347" spans="5:28" ht="11.25" customHeight="1" x14ac:dyDescent="0.2">
      <c r="E347" s="14">
        <f t="shared" si="5"/>
        <v>327</v>
      </c>
      <c r="F347" s="15" t="s">
        <v>311</v>
      </c>
      <c r="G347" s="14"/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16">
        <v>0</v>
      </c>
      <c r="O347" s="16">
        <v>29932.5</v>
      </c>
      <c r="P347" s="16">
        <v>29932.5</v>
      </c>
      <c r="Q347" s="16">
        <v>0</v>
      </c>
      <c r="R347" s="16">
        <v>0</v>
      </c>
      <c r="S347" s="16">
        <v>0</v>
      </c>
      <c r="T347" s="16">
        <v>0</v>
      </c>
      <c r="U347" s="16">
        <v>0</v>
      </c>
      <c r="V347" s="16">
        <v>105965.78</v>
      </c>
      <c r="W347" s="16">
        <v>105965.78</v>
      </c>
      <c r="X347" s="16">
        <v>0</v>
      </c>
      <c r="Y347" s="16">
        <v>0</v>
      </c>
      <c r="Z347" s="16">
        <v>0</v>
      </c>
      <c r="AA347" s="16">
        <v>0</v>
      </c>
      <c r="AB347" s="16">
        <v>0</v>
      </c>
    </row>
    <row r="348" spans="5:28" ht="11.25" customHeight="1" x14ac:dyDescent="0.2">
      <c r="E348" s="14">
        <f t="shared" si="5"/>
        <v>328</v>
      </c>
      <c r="F348" s="15" t="s">
        <v>312</v>
      </c>
      <c r="G348" s="14"/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29932.5</v>
      </c>
      <c r="P348" s="16">
        <v>29932.5</v>
      </c>
      <c r="Q348" s="16">
        <v>0</v>
      </c>
      <c r="R348" s="16">
        <v>0</v>
      </c>
      <c r="S348" s="16">
        <v>0</v>
      </c>
      <c r="T348" s="16">
        <v>0</v>
      </c>
      <c r="U348" s="16">
        <v>0</v>
      </c>
      <c r="V348" s="16">
        <v>105965.78</v>
      </c>
      <c r="W348" s="16">
        <v>105965.78</v>
      </c>
      <c r="X348" s="16">
        <v>0</v>
      </c>
      <c r="Y348" s="16">
        <v>0</v>
      </c>
      <c r="Z348" s="16">
        <v>0</v>
      </c>
      <c r="AA348" s="16">
        <v>0</v>
      </c>
      <c r="AB348" s="16">
        <v>0</v>
      </c>
    </row>
    <row r="349" spans="5:28" ht="11.25" customHeight="1" x14ac:dyDescent="0.2">
      <c r="E349" s="14">
        <f t="shared" si="5"/>
        <v>329</v>
      </c>
      <c r="F349" s="15" t="s">
        <v>313</v>
      </c>
      <c r="G349" s="14" t="s">
        <v>48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461092.21</v>
      </c>
      <c r="P349" s="16">
        <v>461092.21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  <c r="V349" s="16">
        <v>985712.06</v>
      </c>
      <c r="W349" s="16">
        <v>985712.06</v>
      </c>
      <c r="X349" s="16">
        <v>0</v>
      </c>
      <c r="Y349" s="16">
        <v>0</v>
      </c>
      <c r="Z349" s="16">
        <v>0</v>
      </c>
      <c r="AA349" s="16">
        <v>0</v>
      </c>
      <c r="AB349" s="16">
        <v>0</v>
      </c>
    </row>
    <row r="350" spans="5:28" ht="11.25" customHeight="1" x14ac:dyDescent="0.2">
      <c r="E350" s="14">
        <f t="shared" si="5"/>
        <v>330</v>
      </c>
      <c r="F350" s="15" t="s">
        <v>314</v>
      </c>
      <c r="G350" s="14"/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461092.21</v>
      </c>
      <c r="P350" s="16">
        <v>461092.21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  <c r="V350" s="16">
        <v>985712.06</v>
      </c>
      <c r="W350" s="16">
        <v>985712.06</v>
      </c>
      <c r="X350" s="16">
        <v>0</v>
      </c>
      <c r="Y350" s="16">
        <v>0</v>
      </c>
      <c r="Z350" s="16">
        <v>0</v>
      </c>
      <c r="AA350" s="16">
        <v>0</v>
      </c>
      <c r="AB350" s="16">
        <v>0</v>
      </c>
    </row>
    <row r="351" spans="5:28" ht="11.25" customHeight="1" x14ac:dyDescent="0.2">
      <c r="E351" s="14">
        <f t="shared" si="5"/>
        <v>331</v>
      </c>
      <c r="F351" s="15" t="s">
        <v>315</v>
      </c>
      <c r="G351" s="14" t="s">
        <v>48</v>
      </c>
      <c r="H351" s="16">
        <v>44388.79</v>
      </c>
      <c r="I351" s="16">
        <v>44388.79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11918363.689999999</v>
      </c>
      <c r="P351" s="16">
        <v>11918363.689999999</v>
      </c>
      <c r="Q351" s="16">
        <v>0</v>
      </c>
      <c r="R351" s="16">
        <v>0</v>
      </c>
      <c r="S351" s="16">
        <v>0</v>
      </c>
      <c r="T351" s="16">
        <v>0</v>
      </c>
      <c r="U351" s="16">
        <v>0</v>
      </c>
      <c r="V351" s="16">
        <v>21307615.91</v>
      </c>
      <c r="W351" s="16">
        <v>21307615.91</v>
      </c>
      <c r="X351" s="16">
        <v>0</v>
      </c>
      <c r="Y351" s="16">
        <v>0</v>
      </c>
      <c r="Z351" s="16">
        <v>0</v>
      </c>
      <c r="AA351" s="16">
        <v>0</v>
      </c>
      <c r="AB351" s="16">
        <v>0</v>
      </c>
    </row>
    <row r="352" spans="5:28" ht="11.25" customHeight="1" x14ac:dyDescent="0.2">
      <c r="E352" s="14">
        <f t="shared" si="5"/>
        <v>332</v>
      </c>
      <c r="F352" s="15" t="s">
        <v>316</v>
      </c>
      <c r="G352" s="14" t="s">
        <v>48</v>
      </c>
      <c r="H352" s="16">
        <v>12740.83</v>
      </c>
      <c r="I352" s="16">
        <v>12740.83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868364.86</v>
      </c>
      <c r="P352" s="16">
        <v>868364.86</v>
      </c>
      <c r="Q352" s="16">
        <v>0</v>
      </c>
      <c r="R352" s="16">
        <v>0</v>
      </c>
      <c r="S352" s="16">
        <v>0</v>
      </c>
      <c r="T352" s="16">
        <v>0</v>
      </c>
      <c r="U352" s="16">
        <v>0</v>
      </c>
      <c r="V352" s="16">
        <v>1607086.47</v>
      </c>
      <c r="W352" s="16">
        <v>1607086.47</v>
      </c>
      <c r="X352" s="16">
        <v>0</v>
      </c>
      <c r="Y352" s="16">
        <v>0</v>
      </c>
      <c r="Z352" s="16">
        <v>0</v>
      </c>
      <c r="AA352" s="16">
        <v>0</v>
      </c>
      <c r="AB352" s="16">
        <v>0</v>
      </c>
    </row>
    <row r="353" spans="5:28" ht="11.25" customHeight="1" x14ac:dyDescent="0.2">
      <c r="E353" s="14">
        <f t="shared" si="5"/>
        <v>333</v>
      </c>
      <c r="F353" s="15" t="s">
        <v>317</v>
      </c>
      <c r="G353" s="14" t="s">
        <v>48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113253.2</v>
      </c>
      <c r="P353" s="16">
        <v>113253.2</v>
      </c>
      <c r="Q353" s="16">
        <v>0</v>
      </c>
      <c r="R353" s="16">
        <v>0</v>
      </c>
      <c r="S353" s="16">
        <v>0</v>
      </c>
      <c r="T353" s="16">
        <v>0</v>
      </c>
      <c r="U353" s="16">
        <v>0</v>
      </c>
      <c r="V353" s="16">
        <v>216392.26</v>
      </c>
      <c r="W353" s="16">
        <v>216392.26</v>
      </c>
      <c r="X353" s="16">
        <v>0</v>
      </c>
      <c r="Y353" s="16">
        <v>0</v>
      </c>
      <c r="Z353" s="16">
        <v>0</v>
      </c>
      <c r="AA353" s="16">
        <v>0</v>
      </c>
      <c r="AB353" s="16">
        <v>0</v>
      </c>
    </row>
    <row r="354" spans="5:28" ht="11.25" customHeight="1" x14ac:dyDescent="0.2">
      <c r="E354" s="14">
        <f t="shared" si="5"/>
        <v>334</v>
      </c>
      <c r="F354" s="15" t="s">
        <v>318</v>
      </c>
      <c r="G354" s="14" t="s">
        <v>48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877242.37</v>
      </c>
      <c r="P354" s="16">
        <v>877242.37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  <c r="V354" s="16">
        <v>2007501.59</v>
      </c>
      <c r="W354" s="16">
        <v>2007501.59</v>
      </c>
      <c r="X354" s="16">
        <v>0</v>
      </c>
      <c r="Y354" s="16">
        <v>0</v>
      </c>
      <c r="Z354" s="16">
        <v>0</v>
      </c>
      <c r="AA354" s="16">
        <v>0</v>
      </c>
      <c r="AB354" s="16">
        <v>0</v>
      </c>
    </row>
    <row r="355" spans="5:28" ht="11.25" customHeight="1" x14ac:dyDescent="0.2">
      <c r="E355" s="14">
        <f t="shared" si="5"/>
        <v>335</v>
      </c>
      <c r="F355" s="15" t="s">
        <v>319</v>
      </c>
      <c r="G355" s="14" t="s">
        <v>48</v>
      </c>
      <c r="H355" s="16">
        <v>2199</v>
      </c>
      <c r="I355" s="16">
        <v>2199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2004603.33</v>
      </c>
      <c r="P355" s="16">
        <v>2004603.33</v>
      </c>
      <c r="Q355" s="16">
        <v>0</v>
      </c>
      <c r="R355" s="16">
        <v>0</v>
      </c>
      <c r="S355" s="16">
        <v>0</v>
      </c>
      <c r="T355" s="16">
        <v>0</v>
      </c>
      <c r="U355" s="16">
        <v>0</v>
      </c>
      <c r="V355" s="16">
        <v>5700403.8499999996</v>
      </c>
      <c r="W355" s="16">
        <v>5700403.8499999996</v>
      </c>
      <c r="X355" s="16">
        <v>0</v>
      </c>
      <c r="Y355" s="16">
        <v>0</v>
      </c>
      <c r="Z355" s="16">
        <v>0</v>
      </c>
      <c r="AA355" s="16">
        <v>0</v>
      </c>
      <c r="AB355" s="16">
        <v>0</v>
      </c>
    </row>
    <row r="356" spans="5:28" ht="11.25" customHeight="1" x14ac:dyDescent="0.2">
      <c r="E356" s="14">
        <f t="shared" si="5"/>
        <v>336</v>
      </c>
      <c r="F356" s="15" t="s">
        <v>320</v>
      </c>
      <c r="G356" s="14" t="s">
        <v>48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124609.82</v>
      </c>
      <c r="P356" s="16">
        <v>124609.82</v>
      </c>
      <c r="Q356" s="16">
        <v>0</v>
      </c>
      <c r="R356" s="16">
        <v>0</v>
      </c>
      <c r="S356" s="16">
        <v>0</v>
      </c>
      <c r="T356" s="16">
        <v>0</v>
      </c>
      <c r="U356" s="16">
        <v>0</v>
      </c>
      <c r="V356" s="16">
        <v>213339.23</v>
      </c>
      <c r="W356" s="16">
        <v>213339.23</v>
      </c>
      <c r="X356" s="16">
        <v>0</v>
      </c>
      <c r="Y356" s="16">
        <v>0</v>
      </c>
      <c r="Z356" s="16">
        <v>0</v>
      </c>
      <c r="AA356" s="16">
        <v>0</v>
      </c>
      <c r="AB356" s="16">
        <v>0</v>
      </c>
    </row>
    <row r="357" spans="5:28" ht="11.25" customHeight="1" x14ac:dyDescent="0.2">
      <c r="E357" s="14">
        <f t="shared" si="5"/>
        <v>337</v>
      </c>
      <c r="F357" s="15" t="s">
        <v>321</v>
      </c>
      <c r="G357" s="14"/>
      <c r="H357" s="16">
        <v>59328.62</v>
      </c>
      <c r="I357" s="16">
        <v>59328.62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15906437.27</v>
      </c>
      <c r="P357" s="16">
        <v>15906437.27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  <c r="V357" s="16">
        <v>31052339.309999999</v>
      </c>
      <c r="W357" s="16">
        <v>31052339.309999999</v>
      </c>
      <c r="X357" s="16">
        <v>0</v>
      </c>
      <c r="Y357" s="16">
        <v>0</v>
      </c>
      <c r="Z357" s="16">
        <v>0</v>
      </c>
      <c r="AA357" s="16">
        <v>0</v>
      </c>
      <c r="AB357" s="16">
        <v>0</v>
      </c>
    </row>
    <row r="358" spans="5:28" ht="11.25" customHeight="1" x14ac:dyDescent="0.2">
      <c r="E358" s="14">
        <f t="shared" si="5"/>
        <v>338</v>
      </c>
      <c r="F358" s="15" t="s">
        <v>322</v>
      </c>
      <c r="G358" s="14"/>
      <c r="H358" s="16">
        <v>59328.62</v>
      </c>
      <c r="I358" s="16">
        <v>59328.62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16367529.48</v>
      </c>
      <c r="P358" s="16">
        <v>16367529.48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  <c r="V358" s="16">
        <v>32038051.370000001</v>
      </c>
      <c r="W358" s="16">
        <v>32038051.370000001</v>
      </c>
      <c r="X358" s="16">
        <v>0</v>
      </c>
      <c r="Y358" s="16">
        <v>0</v>
      </c>
      <c r="Z358" s="16">
        <v>0</v>
      </c>
      <c r="AA358" s="16">
        <v>0</v>
      </c>
      <c r="AB358" s="16">
        <v>0</v>
      </c>
    </row>
    <row r="359" spans="5:28" ht="11.25" customHeight="1" x14ac:dyDescent="0.2">
      <c r="E359" s="14">
        <f t="shared" si="5"/>
        <v>339</v>
      </c>
      <c r="F359" s="15" t="s">
        <v>323</v>
      </c>
      <c r="G359" s="14"/>
      <c r="H359" s="16">
        <v>150202499.56</v>
      </c>
      <c r="I359" s="16">
        <v>150202499.56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206405740.88999999</v>
      </c>
      <c r="P359" s="16">
        <v>206405740.88999999</v>
      </c>
      <c r="Q359" s="16">
        <v>0</v>
      </c>
      <c r="R359" s="16">
        <v>0</v>
      </c>
      <c r="S359" s="16">
        <v>0</v>
      </c>
      <c r="T359" s="16">
        <v>0</v>
      </c>
      <c r="U359" s="16">
        <v>0</v>
      </c>
      <c r="V359" s="16">
        <v>116674376.03</v>
      </c>
      <c r="W359" s="16">
        <v>116674376.03</v>
      </c>
      <c r="X359" s="16">
        <v>0</v>
      </c>
      <c r="Y359" s="16">
        <v>0</v>
      </c>
      <c r="Z359" s="16">
        <v>0</v>
      </c>
      <c r="AA359" s="16">
        <v>0</v>
      </c>
      <c r="AB359" s="16">
        <v>0</v>
      </c>
    </row>
    <row r="360" spans="5:28" ht="11.25" customHeight="1" x14ac:dyDescent="0.2">
      <c r="E360" s="14">
        <f t="shared" si="5"/>
        <v>340</v>
      </c>
      <c r="F360" s="15" t="s">
        <v>324</v>
      </c>
      <c r="G360" s="14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5:28" ht="11.25" customHeight="1" x14ac:dyDescent="0.2">
      <c r="E361" s="14">
        <f t="shared" si="5"/>
        <v>341</v>
      </c>
      <c r="F361" s="15" t="s">
        <v>325</v>
      </c>
      <c r="G361" s="14" t="s">
        <v>32</v>
      </c>
      <c r="H361" s="16">
        <v>1573772.15</v>
      </c>
      <c r="I361" s="16">
        <v>1573772.15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1484.11</v>
      </c>
      <c r="P361" s="16">
        <v>1484.11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  <c r="V361" s="16">
        <v>1663742.59</v>
      </c>
      <c r="W361" s="16">
        <v>1663742.59</v>
      </c>
      <c r="X361" s="16">
        <v>0</v>
      </c>
      <c r="Y361" s="16">
        <v>0</v>
      </c>
      <c r="Z361" s="16">
        <v>0</v>
      </c>
      <c r="AA361" s="16">
        <v>0</v>
      </c>
      <c r="AB361" s="16">
        <v>0</v>
      </c>
    </row>
    <row r="362" spans="5:28" ht="11.25" customHeight="1" x14ac:dyDescent="0.2">
      <c r="E362" s="14">
        <f t="shared" si="5"/>
        <v>342</v>
      </c>
      <c r="F362" s="15" t="s">
        <v>326</v>
      </c>
      <c r="G362" s="14"/>
      <c r="H362" s="16">
        <v>1573772.15</v>
      </c>
      <c r="I362" s="16">
        <v>1573772.15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1484.11</v>
      </c>
      <c r="P362" s="16">
        <v>1484.11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  <c r="V362" s="16">
        <v>1663742.59</v>
      </c>
      <c r="W362" s="16">
        <v>1663742.59</v>
      </c>
      <c r="X362" s="16">
        <v>0</v>
      </c>
      <c r="Y362" s="16">
        <v>0</v>
      </c>
      <c r="Z362" s="16">
        <v>0</v>
      </c>
      <c r="AA362" s="16">
        <v>0</v>
      </c>
      <c r="AB362" s="16">
        <v>0</v>
      </c>
    </row>
    <row r="363" spans="5:28" ht="11.25" customHeight="1" x14ac:dyDescent="0.2">
      <c r="E363" s="14">
        <f t="shared" si="5"/>
        <v>343</v>
      </c>
      <c r="F363" s="15" t="s">
        <v>327</v>
      </c>
      <c r="G363" s="14" t="s">
        <v>32</v>
      </c>
      <c r="H363" s="16">
        <v>2240781.1</v>
      </c>
      <c r="I363" s="16">
        <v>2240781.1</v>
      </c>
      <c r="J363" s="16">
        <v>0</v>
      </c>
      <c r="K363" s="16">
        <v>0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>
        <v>0</v>
      </c>
      <c r="T363" s="16">
        <v>0</v>
      </c>
      <c r="U363" s="16">
        <v>0</v>
      </c>
      <c r="V363" s="16">
        <v>4800268.05</v>
      </c>
      <c r="W363" s="16">
        <v>4800268.05</v>
      </c>
      <c r="X363" s="16">
        <v>0</v>
      </c>
      <c r="Y363" s="16">
        <v>0</v>
      </c>
      <c r="Z363" s="16">
        <v>0</v>
      </c>
      <c r="AA363" s="16">
        <v>0</v>
      </c>
      <c r="AB363" s="16">
        <v>0</v>
      </c>
    </row>
    <row r="364" spans="5:28" ht="11.25" customHeight="1" x14ac:dyDescent="0.2">
      <c r="E364" s="14">
        <f t="shared" si="5"/>
        <v>344</v>
      </c>
      <c r="F364" s="15" t="s">
        <v>328</v>
      </c>
      <c r="G364" s="14" t="s">
        <v>32</v>
      </c>
      <c r="H364" s="16">
        <v>2888615.02</v>
      </c>
      <c r="I364" s="16">
        <v>2888615.02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41501.93</v>
      </c>
      <c r="P364" s="16">
        <v>41501.93</v>
      </c>
      <c r="Q364" s="16">
        <v>0</v>
      </c>
      <c r="R364" s="16">
        <v>0</v>
      </c>
      <c r="S364" s="16">
        <v>0</v>
      </c>
      <c r="T364" s="16">
        <v>0</v>
      </c>
      <c r="U364" s="16">
        <v>0</v>
      </c>
      <c r="V364" s="16">
        <v>6257187.7699999996</v>
      </c>
      <c r="W364" s="16">
        <v>6257187.7699999996</v>
      </c>
      <c r="X364" s="16">
        <v>0</v>
      </c>
      <c r="Y364" s="16">
        <v>0</v>
      </c>
      <c r="Z364" s="16">
        <v>0</v>
      </c>
      <c r="AA364" s="16">
        <v>0</v>
      </c>
      <c r="AB364" s="16">
        <v>0</v>
      </c>
    </row>
    <row r="365" spans="5:28" ht="11.25" customHeight="1" x14ac:dyDescent="0.2">
      <c r="E365" s="14">
        <f t="shared" si="5"/>
        <v>345</v>
      </c>
      <c r="F365" s="15" t="s">
        <v>329</v>
      </c>
      <c r="G365" s="14"/>
      <c r="H365" s="16">
        <v>5129396.12</v>
      </c>
      <c r="I365" s="16">
        <v>5129396.12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41501.93</v>
      </c>
      <c r="P365" s="16">
        <v>41501.93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  <c r="V365" s="16">
        <v>11057455.82</v>
      </c>
      <c r="W365" s="16">
        <v>11057455.82</v>
      </c>
      <c r="X365" s="16">
        <v>0</v>
      </c>
      <c r="Y365" s="16">
        <v>0</v>
      </c>
      <c r="Z365" s="16">
        <v>0</v>
      </c>
      <c r="AA365" s="16">
        <v>0</v>
      </c>
      <c r="AB365" s="16">
        <v>0</v>
      </c>
    </row>
    <row r="366" spans="5:28" ht="11.25" customHeight="1" x14ac:dyDescent="0.2">
      <c r="E366" s="14">
        <f t="shared" si="5"/>
        <v>346</v>
      </c>
      <c r="F366" s="15" t="s">
        <v>330</v>
      </c>
      <c r="G366" s="14" t="s">
        <v>32</v>
      </c>
      <c r="H366" s="16">
        <v>1072580.3799999999</v>
      </c>
      <c r="I366" s="16">
        <v>1072580.3799999999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  <c r="V366" s="16">
        <v>2276651.4</v>
      </c>
      <c r="W366" s="16">
        <v>2276651.4</v>
      </c>
      <c r="X366" s="16">
        <v>0</v>
      </c>
      <c r="Y366" s="16">
        <v>0</v>
      </c>
      <c r="Z366" s="16">
        <v>0</v>
      </c>
      <c r="AA366" s="16">
        <v>0</v>
      </c>
      <c r="AB366" s="16">
        <v>0</v>
      </c>
    </row>
    <row r="367" spans="5:28" ht="11.25" customHeight="1" x14ac:dyDescent="0.2">
      <c r="E367" s="14">
        <f t="shared" si="5"/>
        <v>347</v>
      </c>
      <c r="F367" s="15" t="s">
        <v>331</v>
      </c>
      <c r="G367" s="14" t="s">
        <v>32</v>
      </c>
      <c r="H367" s="16">
        <v>9214918.9700000007</v>
      </c>
      <c r="I367" s="16">
        <v>9214918.9700000007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307109.11</v>
      </c>
      <c r="P367" s="16">
        <v>307109.11</v>
      </c>
      <c r="Q367" s="16">
        <v>0</v>
      </c>
      <c r="R367" s="16">
        <v>0</v>
      </c>
      <c r="S367" s="16">
        <v>0</v>
      </c>
      <c r="T367" s="16">
        <v>0</v>
      </c>
      <c r="U367" s="16">
        <v>0</v>
      </c>
      <c r="V367" s="16">
        <v>18597877.309999999</v>
      </c>
      <c r="W367" s="16">
        <v>18597877.309999999</v>
      </c>
      <c r="X367" s="16">
        <v>0</v>
      </c>
      <c r="Y367" s="16">
        <v>0</v>
      </c>
      <c r="Z367" s="16">
        <v>0</v>
      </c>
      <c r="AA367" s="16">
        <v>0</v>
      </c>
      <c r="AB367" s="16">
        <v>0</v>
      </c>
    </row>
    <row r="368" spans="5:28" ht="11.25" customHeight="1" x14ac:dyDescent="0.2">
      <c r="E368" s="14">
        <f t="shared" si="5"/>
        <v>348</v>
      </c>
      <c r="F368" s="15" t="s">
        <v>332</v>
      </c>
      <c r="G368" s="14"/>
      <c r="H368" s="16">
        <v>10287499.35</v>
      </c>
      <c r="I368" s="16">
        <v>10287499.35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307109.11</v>
      </c>
      <c r="P368" s="16">
        <v>307109.11</v>
      </c>
      <c r="Q368" s="16">
        <v>0</v>
      </c>
      <c r="R368" s="16">
        <v>0</v>
      </c>
      <c r="S368" s="16">
        <v>0</v>
      </c>
      <c r="T368" s="16">
        <v>0</v>
      </c>
      <c r="U368" s="16">
        <v>0</v>
      </c>
      <c r="V368" s="16">
        <v>20874528.710000001</v>
      </c>
      <c r="W368" s="16">
        <v>20874528.710000001</v>
      </c>
      <c r="X368" s="16">
        <v>0</v>
      </c>
      <c r="Y368" s="16">
        <v>0</v>
      </c>
      <c r="Z368" s="16">
        <v>0</v>
      </c>
      <c r="AA368" s="16">
        <v>0</v>
      </c>
      <c r="AB368" s="16">
        <v>0</v>
      </c>
    </row>
    <row r="369" spans="5:28" ht="11.25" customHeight="1" x14ac:dyDescent="0.2">
      <c r="E369" s="14">
        <f t="shared" si="5"/>
        <v>349</v>
      </c>
      <c r="F369" s="15" t="s">
        <v>333</v>
      </c>
      <c r="G369" s="14" t="s">
        <v>32</v>
      </c>
      <c r="H369" s="16">
        <v>452998.79</v>
      </c>
      <c r="I369" s="16">
        <v>452998.79</v>
      </c>
      <c r="J369" s="16">
        <v>0</v>
      </c>
      <c r="K369" s="16">
        <v>0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16">
        <v>0</v>
      </c>
      <c r="T369" s="16">
        <v>0</v>
      </c>
      <c r="U369" s="16">
        <v>0</v>
      </c>
      <c r="V369" s="16">
        <v>766754.7</v>
      </c>
      <c r="W369" s="16">
        <v>766754.7</v>
      </c>
      <c r="X369" s="16">
        <v>0</v>
      </c>
      <c r="Y369" s="16">
        <v>0</v>
      </c>
      <c r="Z369" s="16">
        <v>0</v>
      </c>
      <c r="AA369" s="16">
        <v>0</v>
      </c>
      <c r="AB369" s="16">
        <v>0</v>
      </c>
    </row>
    <row r="370" spans="5:28" ht="11.25" customHeight="1" x14ac:dyDescent="0.2">
      <c r="E370" s="14">
        <f t="shared" si="5"/>
        <v>350</v>
      </c>
      <c r="F370" s="15" t="s">
        <v>334</v>
      </c>
      <c r="G370" s="14" t="s">
        <v>32</v>
      </c>
      <c r="H370" s="16">
        <v>902160.93</v>
      </c>
      <c r="I370" s="16">
        <v>902160.93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21370.39</v>
      </c>
      <c r="P370" s="16">
        <v>21370.39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  <c r="V370" s="16">
        <v>1879773.48</v>
      </c>
      <c r="W370" s="16">
        <v>1879773.48</v>
      </c>
      <c r="X370" s="16">
        <v>0</v>
      </c>
      <c r="Y370" s="16">
        <v>0</v>
      </c>
      <c r="Z370" s="16">
        <v>0</v>
      </c>
      <c r="AA370" s="16">
        <v>0</v>
      </c>
      <c r="AB370" s="16">
        <v>0</v>
      </c>
    </row>
    <row r="371" spans="5:28" ht="11.25" customHeight="1" x14ac:dyDescent="0.2">
      <c r="E371" s="14">
        <f t="shared" si="5"/>
        <v>351</v>
      </c>
      <c r="F371" s="15" t="s">
        <v>334</v>
      </c>
      <c r="G371" s="14" t="s">
        <v>48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>
        <v>0</v>
      </c>
      <c r="T371" s="16">
        <v>0</v>
      </c>
      <c r="U371" s="16">
        <v>0</v>
      </c>
      <c r="V371" s="16">
        <v>-17621.25</v>
      </c>
      <c r="W371" s="16">
        <v>-17621.25</v>
      </c>
      <c r="X371" s="16">
        <v>0</v>
      </c>
      <c r="Y371" s="16">
        <v>0</v>
      </c>
      <c r="Z371" s="16">
        <v>0</v>
      </c>
      <c r="AA371" s="16">
        <v>0</v>
      </c>
      <c r="AB371" s="16">
        <v>0</v>
      </c>
    </row>
    <row r="372" spans="5:28" ht="11.25" customHeight="1" x14ac:dyDescent="0.2">
      <c r="E372" s="14">
        <f t="shared" si="5"/>
        <v>352</v>
      </c>
      <c r="F372" s="15" t="s">
        <v>335</v>
      </c>
      <c r="G372" s="14"/>
      <c r="H372" s="16">
        <v>1355159.72</v>
      </c>
      <c r="I372" s="16">
        <v>1355159.72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21370.39</v>
      </c>
      <c r="P372" s="16">
        <v>21370.39</v>
      </c>
      <c r="Q372" s="16">
        <v>0</v>
      </c>
      <c r="R372" s="16">
        <v>0</v>
      </c>
      <c r="S372" s="16">
        <v>0</v>
      </c>
      <c r="T372" s="16">
        <v>0</v>
      </c>
      <c r="U372" s="16">
        <v>0</v>
      </c>
      <c r="V372" s="16">
        <v>2628906.9300000002</v>
      </c>
      <c r="W372" s="16">
        <v>2628906.9300000002</v>
      </c>
      <c r="X372" s="16">
        <v>0</v>
      </c>
      <c r="Y372" s="16">
        <v>0</v>
      </c>
      <c r="Z372" s="16">
        <v>0</v>
      </c>
      <c r="AA372" s="16">
        <v>0</v>
      </c>
      <c r="AB372" s="16">
        <v>0</v>
      </c>
    </row>
    <row r="373" spans="5:28" ht="11.25" customHeight="1" x14ac:dyDescent="0.2">
      <c r="E373" s="14">
        <f t="shared" si="5"/>
        <v>353</v>
      </c>
      <c r="F373" s="15" t="s">
        <v>336</v>
      </c>
      <c r="G373" s="14"/>
      <c r="H373" s="16">
        <v>18345827.34</v>
      </c>
      <c r="I373" s="16">
        <v>18345827.34</v>
      </c>
      <c r="J373" s="16">
        <v>0</v>
      </c>
      <c r="K373" s="16">
        <v>0</v>
      </c>
      <c r="L373" s="16">
        <v>0</v>
      </c>
      <c r="M373" s="16">
        <v>0</v>
      </c>
      <c r="N373" s="16">
        <v>0</v>
      </c>
      <c r="O373" s="16">
        <v>371465.54</v>
      </c>
      <c r="P373" s="16">
        <v>371465.54</v>
      </c>
      <c r="Q373" s="16">
        <v>0</v>
      </c>
      <c r="R373" s="16">
        <v>0</v>
      </c>
      <c r="S373" s="16">
        <v>0</v>
      </c>
      <c r="T373" s="16">
        <v>0</v>
      </c>
      <c r="U373" s="16">
        <v>0</v>
      </c>
      <c r="V373" s="16">
        <v>36224634.049999997</v>
      </c>
      <c r="W373" s="16">
        <v>36224634.049999997</v>
      </c>
      <c r="X373" s="16">
        <v>0</v>
      </c>
      <c r="Y373" s="16">
        <v>0</v>
      </c>
      <c r="Z373" s="16">
        <v>0</v>
      </c>
      <c r="AA373" s="16">
        <v>0</v>
      </c>
      <c r="AB373" s="16">
        <v>0</v>
      </c>
    </row>
    <row r="374" spans="5:28" ht="11.25" customHeight="1" x14ac:dyDescent="0.2">
      <c r="E374" s="14">
        <f t="shared" si="5"/>
        <v>354</v>
      </c>
      <c r="F374" s="15" t="s">
        <v>337</v>
      </c>
      <c r="G374" s="14" t="s">
        <v>32</v>
      </c>
      <c r="H374" s="16">
        <v>6234.74</v>
      </c>
      <c r="I374" s="16">
        <v>6234.74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12.22</v>
      </c>
      <c r="P374" s="16">
        <v>12.22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  <c r="V374" s="16">
        <v>21186.67</v>
      </c>
      <c r="W374" s="16">
        <v>21186.67</v>
      </c>
      <c r="X374" s="16">
        <v>0</v>
      </c>
      <c r="Y374" s="16">
        <v>0</v>
      </c>
      <c r="Z374" s="16">
        <v>0</v>
      </c>
      <c r="AA374" s="16">
        <v>0</v>
      </c>
      <c r="AB374" s="16">
        <v>0</v>
      </c>
    </row>
    <row r="375" spans="5:28" ht="11.25" customHeight="1" x14ac:dyDescent="0.2">
      <c r="E375" s="14">
        <f t="shared" si="5"/>
        <v>355</v>
      </c>
      <c r="F375" s="15" t="s">
        <v>338</v>
      </c>
      <c r="G375" s="14"/>
      <c r="H375" s="16">
        <v>6234.74</v>
      </c>
      <c r="I375" s="16">
        <v>6234.74</v>
      </c>
      <c r="J375" s="16">
        <v>0</v>
      </c>
      <c r="K375" s="16">
        <v>0</v>
      </c>
      <c r="L375" s="16">
        <v>0</v>
      </c>
      <c r="M375" s="16">
        <v>0</v>
      </c>
      <c r="N375" s="16">
        <v>0</v>
      </c>
      <c r="O375" s="16">
        <v>12.22</v>
      </c>
      <c r="P375" s="16">
        <v>12.22</v>
      </c>
      <c r="Q375" s="16">
        <v>0</v>
      </c>
      <c r="R375" s="16">
        <v>0</v>
      </c>
      <c r="S375" s="16">
        <v>0</v>
      </c>
      <c r="T375" s="16">
        <v>0</v>
      </c>
      <c r="U375" s="16">
        <v>0</v>
      </c>
      <c r="V375" s="16">
        <v>21186.67</v>
      </c>
      <c r="W375" s="16">
        <v>21186.67</v>
      </c>
      <c r="X375" s="16">
        <v>0</v>
      </c>
      <c r="Y375" s="16">
        <v>0</v>
      </c>
      <c r="Z375" s="16">
        <v>0</v>
      </c>
      <c r="AA375" s="16">
        <v>0</v>
      </c>
      <c r="AB375" s="16">
        <v>0</v>
      </c>
    </row>
    <row r="376" spans="5:28" ht="11.25" customHeight="1" x14ac:dyDescent="0.2">
      <c r="E376" s="14">
        <f t="shared" si="5"/>
        <v>356</v>
      </c>
      <c r="F376" s="15" t="s">
        <v>339</v>
      </c>
      <c r="G376" s="14" t="s">
        <v>32</v>
      </c>
      <c r="H376" s="16">
        <v>720249.75</v>
      </c>
      <c r="I376" s="16">
        <v>720249.75</v>
      </c>
      <c r="J376" s="16">
        <v>0</v>
      </c>
      <c r="K376" s="16">
        <v>0</v>
      </c>
      <c r="L376" s="16">
        <v>0</v>
      </c>
      <c r="M376" s="16">
        <v>0</v>
      </c>
      <c r="N376" s="16">
        <v>0</v>
      </c>
      <c r="O376" s="16">
        <v>854.88</v>
      </c>
      <c r="P376" s="16">
        <v>854.88</v>
      </c>
      <c r="Q376" s="16">
        <v>0</v>
      </c>
      <c r="R376" s="16">
        <v>0</v>
      </c>
      <c r="S376" s="16">
        <v>0</v>
      </c>
      <c r="T376" s="16">
        <v>0</v>
      </c>
      <c r="U376" s="16">
        <v>0</v>
      </c>
      <c r="V376" s="16">
        <v>1525557.35</v>
      </c>
      <c r="W376" s="16">
        <v>1525557.35</v>
      </c>
      <c r="X376" s="16">
        <v>0</v>
      </c>
      <c r="Y376" s="16">
        <v>0</v>
      </c>
      <c r="Z376" s="16">
        <v>0</v>
      </c>
      <c r="AA376" s="16">
        <v>0</v>
      </c>
      <c r="AB376" s="16">
        <v>0</v>
      </c>
    </row>
    <row r="377" spans="5:28" ht="11.25" customHeight="1" x14ac:dyDescent="0.2">
      <c r="E377" s="14">
        <f t="shared" si="5"/>
        <v>357</v>
      </c>
      <c r="F377" s="15" t="s">
        <v>340</v>
      </c>
      <c r="G377" s="14"/>
      <c r="H377" s="16">
        <v>720249.75</v>
      </c>
      <c r="I377" s="16">
        <v>720249.75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854.88</v>
      </c>
      <c r="P377" s="16">
        <v>854.88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  <c r="V377" s="16">
        <v>1525557.35</v>
      </c>
      <c r="W377" s="16">
        <v>1525557.35</v>
      </c>
      <c r="X377" s="16">
        <v>0</v>
      </c>
      <c r="Y377" s="16">
        <v>0</v>
      </c>
      <c r="Z377" s="16">
        <v>0</v>
      </c>
      <c r="AA377" s="16">
        <v>0</v>
      </c>
      <c r="AB377" s="16">
        <v>0</v>
      </c>
    </row>
    <row r="378" spans="5:28" ht="11.25" customHeight="1" x14ac:dyDescent="0.2">
      <c r="E378" s="14">
        <f t="shared" si="5"/>
        <v>358</v>
      </c>
      <c r="F378" s="15" t="s">
        <v>341</v>
      </c>
      <c r="G378" s="14"/>
      <c r="H378" s="16">
        <v>726484.49</v>
      </c>
      <c r="I378" s="16">
        <v>726484.49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867.1</v>
      </c>
      <c r="P378" s="16">
        <v>867.1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  <c r="V378" s="16">
        <v>1546744.02</v>
      </c>
      <c r="W378" s="16">
        <v>1546744.02</v>
      </c>
      <c r="X378" s="16">
        <v>0</v>
      </c>
      <c r="Y378" s="16">
        <v>0</v>
      </c>
      <c r="Z378" s="16">
        <v>0</v>
      </c>
      <c r="AA378" s="16">
        <v>0</v>
      </c>
      <c r="AB378" s="16">
        <v>0</v>
      </c>
    </row>
    <row r="379" spans="5:28" ht="11.25" customHeight="1" x14ac:dyDescent="0.2">
      <c r="E379" s="14">
        <f t="shared" si="5"/>
        <v>359</v>
      </c>
      <c r="F379" s="15" t="s">
        <v>342</v>
      </c>
      <c r="G379" s="14" t="s">
        <v>32</v>
      </c>
      <c r="H379" s="16">
        <v>46543.64</v>
      </c>
      <c r="I379" s="16">
        <v>46543.64</v>
      </c>
      <c r="J379" s="16">
        <v>0</v>
      </c>
      <c r="K379" s="16">
        <v>0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>
        <v>0</v>
      </c>
      <c r="T379" s="16">
        <v>0</v>
      </c>
      <c r="U379" s="16">
        <v>0</v>
      </c>
      <c r="V379" s="16">
        <v>91422.21</v>
      </c>
      <c r="W379" s="16">
        <v>91422.21</v>
      </c>
      <c r="X379" s="16">
        <v>0</v>
      </c>
      <c r="Y379" s="16">
        <v>0</v>
      </c>
      <c r="Z379" s="16">
        <v>0</v>
      </c>
      <c r="AA379" s="16">
        <v>0</v>
      </c>
      <c r="AB379" s="16">
        <v>0</v>
      </c>
    </row>
    <row r="380" spans="5:28" ht="11.25" customHeight="1" x14ac:dyDescent="0.2">
      <c r="E380" s="14">
        <f t="shared" si="5"/>
        <v>360</v>
      </c>
      <c r="F380" s="15" t="s">
        <v>343</v>
      </c>
      <c r="G380" s="14" t="s">
        <v>32</v>
      </c>
      <c r="H380" s="16">
        <v>322476.09000000003</v>
      </c>
      <c r="I380" s="16">
        <v>322476.09000000003</v>
      </c>
      <c r="J380" s="16">
        <v>0</v>
      </c>
      <c r="K380" s="16">
        <v>0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16">
        <v>0</v>
      </c>
      <c r="T380" s="16">
        <v>0</v>
      </c>
      <c r="U380" s="16">
        <v>0</v>
      </c>
      <c r="V380" s="16">
        <v>580950.16</v>
      </c>
      <c r="W380" s="16">
        <v>580950.16</v>
      </c>
      <c r="X380" s="16">
        <v>0</v>
      </c>
      <c r="Y380" s="16">
        <v>0</v>
      </c>
      <c r="Z380" s="16">
        <v>0</v>
      </c>
      <c r="AA380" s="16">
        <v>0</v>
      </c>
      <c r="AB380" s="16">
        <v>0</v>
      </c>
    </row>
    <row r="381" spans="5:28" ht="11.25" customHeight="1" x14ac:dyDescent="0.2">
      <c r="E381" s="14">
        <f t="shared" si="5"/>
        <v>361</v>
      </c>
      <c r="F381" s="15" t="s">
        <v>344</v>
      </c>
      <c r="G381" s="14"/>
      <c r="H381" s="16">
        <v>369019.73</v>
      </c>
      <c r="I381" s="16">
        <v>369019.73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  <c r="V381" s="16">
        <v>672372.37</v>
      </c>
      <c r="W381" s="16">
        <v>672372.37</v>
      </c>
      <c r="X381" s="16">
        <v>0</v>
      </c>
      <c r="Y381" s="16">
        <v>0</v>
      </c>
      <c r="Z381" s="16">
        <v>0</v>
      </c>
      <c r="AA381" s="16">
        <v>0</v>
      </c>
      <c r="AB381" s="16">
        <v>0</v>
      </c>
    </row>
    <row r="382" spans="5:28" ht="11.25" customHeight="1" x14ac:dyDescent="0.2">
      <c r="E382" s="14">
        <f t="shared" si="5"/>
        <v>362</v>
      </c>
      <c r="F382" s="15" t="s">
        <v>345</v>
      </c>
      <c r="G382" s="14" t="s">
        <v>32</v>
      </c>
      <c r="H382" s="16">
        <v>64360</v>
      </c>
      <c r="I382" s="16">
        <v>64360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  <c r="V382" s="16">
        <v>106820</v>
      </c>
      <c r="W382" s="16">
        <v>106820</v>
      </c>
      <c r="X382" s="16">
        <v>0</v>
      </c>
      <c r="Y382" s="16">
        <v>0</v>
      </c>
      <c r="Z382" s="16">
        <v>0</v>
      </c>
      <c r="AA382" s="16">
        <v>0</v>
      </c>
      <c r="AB382" s="16">
        <v>0</v>
      </c>
    </row>
    <row r="383" spans="5:28" ht="11.25" customHeight="1" x14ac:dyDescent="0.2">
      <c r="E383" s="14">
        <f t="shared" si="5"/>
        <v>363</v>
      </c>
      <c r="F383" s="15" t="s">
        <v>346</v>
      </c>
      <c r="G383" s="14" t="s">
        <v>32</v>
      </c>
      <c r="H383" s="16">
        <v>1330073.53</v>
      </c>
      <c r="I383" s="16">
        <v>1330073.53</v>
      </c>
      <c r="J383" s="16">
        <v>0</v>
      </c>
      <c r="K383" s="16">
        <v>0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16">
        <v>0</v>
      </c>
      <c r="T383" s="16">
        <v>0</v>
      </c>
      <c r="U383" s="16">
        <v>0</v>
      </c>
      <c r="V383" s="16">
        <v>2633706.54</v>
      </c>
      <c r="W383" s="16">
        <v>2633706.54</v>
      </c>
      <c r="X383" s="16">
        <v>0</v>
      </c>
      <c r="Y383" s="16">
        <v>0</v>
      </c>
      <c r="Z383" s="16">
        <v>0</v>
      </c>
      <c r="AA383" s="16">
        <v>0</v>
      </c>
      <c r="AB383" s="16">
        <v>0</v>
      </c>
    </row>
    <row r="384" spans="5:28" ht="11.25" customHeight="1" x14ac:dyDescent="0.2">
      <c r="E384" s="14">
        <f t="shared" si="5"/>
        <v>364</v>
      </c>
      <c r="F384" s="15" t="s">
        <v>347</v>
      </c>
      <c r="G384" s="14" t="s">
        <v>32</v>
      </c>
      <c r="H384" s="16">
        <v>2616666.81</v>
      </c>
      <c r="I384" s="16">
        <v>2616666.81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>
        <v>0</v>
      </c>
      <c r="Q384" s="16">
        <v>0</v>
      </c>
      <c r="R384" s="16">
        <v>0</v>
      </c>
      <c r="S384" s="16">
        <v>0</v>
      </c>
      <c r="T384" s="16">
        <v>0</v>
      </c>
      <c r="U384" s="16">
        <v>0</v>
      </c>
      <c r="V384" s="16">
        <v>4262191.1500000004</v>
      </c>
      <c r="W384" s="16">
        <v>4262191.1500000004</v>
      </c>
      <c r="X384" s="16">
        <v>0</v>
      </c>
      <c r="Y384" s="16">
        <v>0</v>
      </c>
      <c r="Z384" s="16">
        <v>0</v>
      </c>
      <c r="AA384" s="16">
        <v>0</v>
      </c>
      <c r="AB384" s="16">
        <v>0</v>
      </c>
    </row>
    <row r="385" spans="5:28" ht="11.25" customHeight="1" x14ac:dyDescent="0.2">
      <c r="E385" s="14">
        <f t="shared" si="5"/>
        <v>365</v>
      </c>
      <c r="F385" s="15" t="s">
        <v>348</v>
      </c>
      <c r="G385" s="14" t="s">
        <v>32</v>
      </c>
      <c r="H385" s="16">
        <v>1556832.16</v>
      </c>
      <c r="I385" s="16">
        <v>1556832.16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  <c r="V385" s="16">
        <v>4355029.95</v>
      </c>
      <c r="W385" s="16">
        <v>4355029.95</v>
      </c>
      <c r="X385" s="16">
        <v>0</v>
      </c>
      <c r="Y385" s="16">
        <v>0</v>
      </c>
      <c r="Z385" s="16">
        <v>0</v>
      </c>
      <c r="AA385" s="16">
        <v>0</v>
      </c>
      <c r="AB385" s="16">
        <v>0</v>
      </c>
    </row>
    <row r="386" spans="5:28" ht="11.25" customHeight="1" x14ac:dyDescent="0.2">
      <c r="E386" s="14">
        <f t="shared" si="5"/>
        <v>366</v>
      </c>
      <c r="F386" s="15" t="s">
        <v>349</v>
      </c>
      <c r="G386" s="14"/>
      <c r="H386" s="16">
        <v>5567932.5</v>
      </c>
      <c r="I386" s="16">
        <v>5567932.5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  <c r="V386" s="16">
        <v>11357747.640000001</v>
      </c>
      <c r="W386" s="16">
        <v>11357747.640000001</v>
      </c>
      <c r="X386" s="16">
        <v>0</v>
      </c>
      <c r="Y386" s="16">
        <v>0</v>
      </c>
      <c r="Z386" s="16">
        <v>0</v>
      </c>
      <c r="AA386" s="16">
        <v>0</v>
      </c>
      <c r="AB386" s="16">
        <v>0</v>
      </c>
    </row>
    <row r="387" spans="5:28" ht="11.25" customHeight="1" x14ac:dyDescent="0.2">
      <c r="E387" s="14">
        <f t="shared" si="5"/>
        <v>367</v>
      </c>
      <c r="F387" s="15" t="s">
        <v>350</v>
      </c>
      <c r="G387" s="14"/>
      <c r="H387" s="16">
        <v>5936952.2300000004</v>
      </c>
      <c r="I387" s="16">
        <v>5936952.2300000004</v>
      </c>
      <c r="J387" s="16">
        <v>0</v>
      </c>
      <c r="K387" s="16">
        <v>0</v>
      </c>
      <c r="L387" s="16">
        <v>0</v>
      </c>
      <c r="M387" s="16">
        <v>0</v>
      </c>
      <c r="N387" s="16">
        <v>0</v>
      </c>
      <c r="O387" s="16">
        <v>0</v>
      </c>
      <c r="P387" s="16">
        <v>0</v>
      </c>
      <c r="Q387" s="16">
        <v>0</v>
      </c>
      <c r="R387" s="16">
        <v>0</v>
      </c>
      <c r="S387" s="16">
        <v>0</v>
      </c>
      <c r="T387" s="16">
        <v>0</v>
      </c>
      <c r="U387" s="16">
        <v>0</v>
      </c>
      <c r="V387" s="16">
        <v>12030120.01</v>
      </c>
      <c r="W387" s="16">
        <v>12030120.01</v>
      </c>
      <c r="X387" s="16">
        <v>0</v>
      </c>
      <c r="Y387" s="16">
        <v>0</v>
      </c>
      <c r="Z387" s="16">
        <v>0</v>
      </c>
      <c r="AA387" s="16">
        <v>0</v>
      </c>
      <c r="AB387" s="16">
        <v>0</v>
      </c>
    </row>
    <row r="388" spans="5:28" ht="11.25" customHeight="1" x14ac:dyDescent="0.2">
      <c r="E388" s="14">
        <f t="shared" si="5"/>
        <v>368</v>
      </c>
      <c r="F388" s="15" t="s">
        <v>351</v>
      </c>
      <c r="G388" s="14" t="s">
        <v>32</v>
      </c>
      <c r="H388" s="16">
        <v>13455381.369999999</v>
      </c>
      <c r="I388" s="16">
        <v>13455381.369999999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152.16</v>
      </c>
      <c r="P388" s="16">
        <v>152.16</v>
      </c>
      <c r="Q388" s="16">
        <v>0</v>
      </c>
      <c r="R388" s="16">
        <v>0</v>
      </c>
      <c r="S388" s="16">
        <v>0</v>
      </c>
      <c r="T388" s="16">
        <v>0</v>
      </c>
      <c r="U388" s="16">
        <v>0</v>
      </c>
      <c r="V388" s="16">
        <v>23301215.809999999</v>
      </c>
      <c r="W388" s="16">
        <v>23301215.809999999</v>
      </c>
      <c r="X388" s="16">
        <v>0</v>
      </c>
      <c r="Y388" s="16">
        <v>0</v>
      </c>
      <c r="Z388" s="16">
        <v>0</v>
      </c>
      <c r="AA388" s="16">
        <v>0</v>
      </c>
      <c r="AB388" s="16">
        <v>0</v>
      </c>
    </row>
    <row r="389" spans="5:28" ht="11.25" customHeight="1" x14ac:dyDescent="0.2">
      <c r="E389" s="14">
        <f t="shared" si="5"/>
        <v>369</v>
      </c>
      <c r="F389" s="15" t="s">
        <v>352</v>
      </c>
      <c r="G389" s="14" t="s">
        <v>32</v>
      </c>
      <c r="H389" s="16">
        <v>1693031.37</v>
      </c>
      <c r="I389" s="16">
        <v>1693031.37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>
        <v>0</v>
      </c>
      <c r="T389" s="16">
        <v>0</v>
      </c>
      <c r="U389" s="16">
        <v>0</v>
      </c>
      <c r="V389" s="16">
        <v>3147271.5</v>
      </c>
      <c r="W389" s="16">
        <v>3147271.5</v>
      </c>
      <c r="X389" s="16">
        <v>0</v>
      </c>
      <c r="Y389" s="16">
        <v>0</v>
      </c>
      <c r="Z389" s="16">
        <v>0</v>
      </c>
      <c r="AA389" s="16">
        <v>0</v>
      </c>
      <c r="AB389" s="16">
        <v>0</v>
      </c>
    </row>
    <row r="390" spans="5:28" ht="11.25" customHeight="1" x14ac:dyDescent="0.2">
      <c r="E390" s="14">
        <f t="shared" si="5"/>
        <v>370</v>
      </c>
      <c r="F390" s="15" t="s">
        <v>353</v>
      </c>
      <c r="G390" s="14" t="s">
        <v>32</v>
      </c>
      <c r="H390" s="16">
        <v>97529.78</v>
      </c>
      <c r="I390" s="16">
        <v>97529.78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  <c r="V390" s="16">
        <v>167996.67</v>
      </c>
      <c r="W390" s="16">
        <v>167996.67</v>
      </c>
      <c r="X390" s="16">
        <v>0</v>
      </c>
      <c r="Y390" s="16">
        <v>0</v>
      </c>
      <c r="Z390" s="16">
        <v>0</v>
      </c>
      <c r="AA390" s="16">
        <v>0</v>
      </c>
      <c r="AB390" s="16">
        <v>0</v>
      </c>
    </row>
    <row r="391" spans="5:28" ht="11.25" customHeight="1" x14ac:dyDescent="0.2">
      <c r="E391" s="14">
        <f t="shared" si="5"/>
        <v>371</v>
      </c>
      <c r="F391" s="15" t="s">
        <v>354</v>
      </c>
      <c r="G391" s="14" t="s">
        <v>32</v>
      </c>
      <c r="H391" s="16">
        <v>1847.04</v>
      </c>
      <c r="I391" s="16">
        <v>1847.04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16">
        <v>0</v>
      </c>
      <c r="T391" s="16">
        <v>0</v>
      </c>
      <c r="U391" s="16">
        <v>0</v>
      </c>
      <c r="V391" s="16">
        <v>3694.08</v>
      </c>
      <c r="W391" s="16">
        <v>3694.08</v>
      </c>
      <c r="X391" s="16">
        <v>0</v>
      </c>
      <c r="Y391" s="16">
        <v>0</v>
      </c>
      <c r="Z391" s="16">
        <v>0</v>
      </c>
      <c r="AA391" s="16">
        <v>0</v>
      </c>
      <c r="AB391" s="16">
        <v>0</v>
      </c>
    </row>
    <row r="392" spans="5:28" ht="11.25" customHeight="1" x14ac:dyDescent="0.2">
      <c r="E392" s="14">
        <f t="shared" si="5"/>
        <v>372</v>
      </c>
      <c r="F392" s="15" t="s">
        <v>355</v>
      </c>
      <c r="G392" s="14"/>
      <c r="H392" s="16">
        <v>15247789.560000001</v>
      </c>
      <c r="I392" s="16">
        <v>15247789.560000001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152.16</v>
      </c>
      <c r="P392" s="16">
        <v>152.16</v>
      </c>
      <c r="Q392" s="16">
        <v>0</v>
      </c>
      <c r="R392" s="16">
        <v>0</v>
      </c>
      <c r="S392" s="16">
        <v>0</v>
      </c>
      <c r="T392" s="16">
        <v>0</v>
      </c>
      <c r="U392" s="16">
        <v>0</v>
      </c>
      <c r="V392" s="16">
        <v>26620178.059999999</v>
      </c>
      <c r="W392" s="16">
        <v>26620178.059999999</v>
      </c>
      <c r="X392" s="16">
        <v>0</v>
      </c>
      <c r="Y392" s="16">
        <v>0</v>
      </c>
      <c r="Z392" s="16">
        <v>0</v>
      </c>
      <c r="AA392" s="16">
        <v>0</v>
      </c>
      <c r="AB392" s="16">
        <v>0</v>
      </c>
    </row>
    <row r="393" spans="5:28" ht="11.25" customHeight="1" x14ac:dyDescent="0.2">
      <c r="E393" s="14">
        <f t="shared" si="5"/>
        <v>373</v>
      </c>
      <c r="F393" s="15" t="s">
        <v>356</v>
      </c>
      <c r="G393" s="14" t="s">
        <v>32</v>
      </c>
      <c r="H393" s="16">
        <v>39174.160000000003</v>
      </c>
      <c r="I393" s="16">
        <v>39174.160000000003</v>
      </c>
      <c r="J393" s="16">
        <v>0</v>
      </c>
      <c r="K393" s="16">
        <v>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>
        <v>0</v>
      </c>
      <c r="T393" s="16">
        <v>0</v>
      </c>
      <c r="U393" s="16">
        <v>0</v>
      </c>
      <c r="V393" s="16">
        <v>112988.68</v>
      </c>
      <c r="W393" s="16">
        <v>112988.68</v>
      </c>
      <c r="X393" s="16">
        <v>0</v>
      </c>
      <c r="Y393" s="16">
        <v>0</v>
      </c>
      <c r="Z393" s="16">
        <v>0</v>
      </c>
      <c r="AA393" s="16">
        <v>0</v>
      </c>
      <c r="AB393" s="16">
        <v>0</v>
      </c>
    </row>
    <row r="394" spans="5:28" ht="11.25" customHeight="1" x14ac:dyDescent="0.2">
      <c r="E394" s="14">
        <f t="shared" si="5"/>
        <v>374</v>
      </c>
      <c r="F394" s="15" t="s">
        <v>357</v>
      </c>
      <c r="G394" s="14" t="s">
        <v>32</v>
      </c>
      <c r="H394" s="16">
        <v>44227.34</v>
      </c>
      <c r="I394" s="16">
        <v>44227.34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  <c r="V394" s="16">
        <v>44227.34</v>
      </c>
      <c r="W394" s="16">
        <v>44227.34</v>
      </c>
      <c r="X394" s="16">
        <v>0</v>
      </c>
      <c r="Y394" s="16">
        <v>0</v>
      </c>
      <c r="Z394" s="16">
        <v>0</v>
      </c>
      <c r="AA394" s="16">
        <v>0</v>
      </c>
      <c r="AB394" s="16">
        <v>0</v>
      </c>
    </row>
    <row r="395" spans="5:28" ht="11.25" customHeight="1" x14ac:dyDescent="0.2">
      <c r="E395" s="14">
        <f t="shared" si="5"/>
        <v>375</v>
      </c>
      <c r="F395" s="15" t="s">
        <v>358</v>
      </c>
      <c r="G395" s="14" t="s">
        <v>32</v>
      </c>
      <c r="H395" s="16">
        <v>479648.25</v>
      </c>
      <c r="I395" s="16">
        <v>479648.25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16">
        <v>0</v>
      </c>
      <c r="T395" s="16">
        <v>0</v>
      </c>
      <c r="U395" s="16">
        <v>0</v>
      </c>
      <c r="V395" s="16">
        <v>1007860.98</v>
      </c>
      <c r="W395" s="16">
        <v>1007860.98</v>
      </c>
      <c r="X395" s="16">
        <v>0</v>
      </c>
      <c r="Y395" s="16">
        <v>0</v>
      </c>
      <c r="Z395" s="16">
        <v>0</v>
      </c>
      <c r="AA395" s="16">
        <v>0</v>
      </c>
      <c r="AB395" s="16">
        <v>0</v>
      </c>
    </row>
    <row r="396" spans="5:28" ht="11.25" customHeight="1" x14ac:dyDescent="0.2">
      <c r="E396" s="14">
        <f t="shared" si="5"/>
        <v>376</v>
      </c>
      <c r="F396" s="15" t="s">
        <v>359</v>
      </c>
      <c r="G396" s="14" t="s">
        <v>32</v>
      </c>
      <c r="H396" s="16">
        <v>202282.5</v>
      </c>
      <c r="I396" s="16">
        <v>202282.5</v>
      </c>
      <c r="J396" s="16">
        <v>0</v>
      </c>
      <c r="K396" s="16">
        <v>0</v>
      </c>
      <c r="L396" s="16">
        <v>0</v>
      </c>
      <c r="M396" s="16">
        <v>0</v>
      </c>
      <c r="N396" s="16">
        <v>0</v>
      </c>
      <c r="O396" s="16">
        <v>237447.44</v>
      </c>
      <c r="P396" s="16">
        <v>237447.44</v>
      </c>
      <c r="Q396" s="16">
        <v>0</v>
      </c>
      <c r="R396" s="16">
        <v>0</v>
      </c>
      <c r="S396" s="16">
        <v>0</v>
      </c>
      <c r="T396" s="16">
        <v>0</v>
      </c>
      <c r="U396" s="16">
        <v>0</v>
      </c>
      <c r="V396" s="16">
        <v>106224.61</v>
      </c>
      <c r="W396" s="16">
        <v>106224.61</v>
      </c>
      <c r="X396" s="16">
        <v>0</v>
      </c>
      <c r="Y396" s="16">
        <v>0</v>
      </c>
      <c r="Z396" s="16">
        <v>0</v>
      </c>
      <c r="AA396" s="16">
        <v>0</v>
      </c>
      <c r="AB396" s="16">
        <v>0</v>
      </c>
    </row>
    <row r="397" spans="5:28" ht="11.25" customHeight="1" x14ac:dyDescent="0.2">
      <c r="E397" s="14">
        <f t="shared" si="5"/>
        <v>377</v>
      </c>
      <c r="F397" s="15" t="s">
        <v>360</v>
      </c>
      <c r="G397" s="14"/>
      <c r="H397" s="16">
        <v>765332.25</v>
      </c>
      <c r="I397" s="16">
        <v>765332.25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237447.44</v>
      </c>
      <c r="P397" s="16">
        <v>237447.44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  <c r="V397" s="16">
        <v>1271301.6100000001</v>
      </c>
      <c r="W397" s="16">
        <v>1271301.6100000001</v>
      </c>
      <c r="X397" s="16">
        <v>0</v>
      </c>
      <c r="Y397" s="16">
        <v>0</v>
      </c>
      <c r="Z397" s="16">
        <v>0</v>
      </c>
      <c r="AA397" s="16">
        <v>0</v>
      </c>
      <c r="AB397" s="16">
        <v>0</v>
      </c>
    </row>
    <row r="398" spans="5:28" ht="11.25" customHeight="1" x14ac:dyDescent="0.2">
      <c r="E398" s="14">
        <f t="shared" si="5"/>
        <v>378</v>
      </c>
      <c r="F398" s="15" t="s">
        <v>361</v>
      </c>
      <c r="G398" s="14" t="s">
        <v>32</v>
      </c>
      <c r="H398" s="16">
        <v>203797.3</v>
      </c>
      <c r="I398" s="16">
        <v>203797.3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  <c r="V398" s="16">
        <v>443822.35</v>
      </c>
      <c r="W398" s="16">
        <v>443822.35</v>
      </c>
      <c r="X398" s="16">
        <v>0</v>
      </c>
      <c r="Y398" s="16">
        <v>0</v>
      </c>
      <c r="Z398" s="16">
        <v>0</v>
      </c>
      <c r="AA398" s="16">
        <v>0</v>
      </c>
      <c r="AB398" s="16">
        <v>0</v>
      </c>
    </row>
    <row r="399" spans="5:28" ht="11.25" customHeight="1" x14ac:dyDescent="0.2">
      <c r="E399" s="14">
        <f t="shared" si="5"/>
        <v>379</v>
      </c>
      <c r="F399" s="15" t="s">
        <v>362</v>
      </c>
      <c r="G399" s="14" t="s">
        <v>32</v>
      </c>
      <c r="H399" s="16">
        <v>84228.58</v>
      </c>
      <c r="I399" s="16">
        <v>84228.58</v>
      </c>
      <c r="J399" s="16">
        <v>0</v>
      </c>
      <c r="K399" s="16">
        <v>0</v>
      </c>
      <c r="L399" s="16">
        <v>0</v>
      </c>
      <c r="M399" s="16">
        <v>0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16">
        <v>0</v>
      </c>
      <c r="T399" s="16">
        <v>0</v>
      </c>
      <c r="U399" s="16">
        <v>0</v>
      </c>
      <c r="V399" s="16">
        <v>128288.03</v>
      </c>
      <c r="W399" s="16">
        <v>128288.03</v>
      </c>
      <c r="X399" s="16">
        <v>0</v>
      </c>
      <c r="Y399" s="16">
        <v>0</v>
      </c>
      <c r="Z399" s="16">
        <v>0</v>
      </c>
      <c r="AA399" s="16">
        <v>0</v>
      </c>
      <c r="AB399" s="16">
        <v>0</v>
      </c>
    </row>
    <row r="400" spans="5:28" ht="11.25" customHeight="1" x14ac:dyDescent="0.2">
      <c r="E400" s="14">
        <f t="shared" si="5"/>
        <v>380</v>
      </c>
      <c r="F400" s="15" t="s">
        <v>363</v>
      </c>
      <c r="G400" s="14" t="s">
        <v>32</v>
      </c>
      <c r="H400" s="16">
        <v>1550634.13</v>
      </c>
      <c r="I400" s="16">
        <v>1550634.13</v>
      </c>
      <c r="J400" s="16">
        <v>0</v>
      </c>
      <c r="K400" s="16">
        <v>0</v>
      </c>
      <c r="L400" s="16">
        <v>0</v>
      </c>
      <c r="M400" s="16">
        <v>0</v>
      </c>
      <c r="N400" s="16">
        <v>0</v>
      </c>
      <c r="O400" s="16">
        <v>635.38</v>
      </c>
      <c r="P400" s="16">
        <v>635.38</v>
      </c>
      <c r="Q400" s="16">
        <v>0</v>
      </c>
      <c r="R400" s="16">
        <v>0</v>
      </c>
      <c r="S400" s="16">
        <v>0</v>
      </c>
      <c r="T400" s="16">
        <v>0</v>
      </c>
      <c r="U400" s="16">
        <v>0</v>
      </c>
      <c r="V400" s="16">
        <v>3090371.75</v>
      </c>
      <c r="W400" s="16">
        <v>3090371.75</v>
      </c>
      <c r="X400" s="16">
        <v>0</v>
      </c>
      <c r="Y400" s="16">
        <v>0</v>
      </c>
      <c r="Z400" s="16">
        <v>0</v>
      </c>
      <c r="AA400" s="16">
        <v>0</v>
      </c>
      <c r="AB400" s="16">
        <v>0</v>
      </c>
    </row>
    <row r="401" spans="5:28" ht="11.25" customHeight="1" x14ac:dyDescent="0.2">
      <c r="E401" s="14">
        <f t="shared" si="5"/>
        <v>381</v>
      </c>
      <c r="F401" s="15" t="s">
        <v>364</v>
      </c>
      <c r="G401" s="14"/>
      <c r="H401" s="16">
        <v>1838660.01</v>
      </c>
      <c r="I401" s="16">
        <v>1838660.01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635.38</v>
      </c>
      <c r="P401" s="16">
        <v>635.38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  <c r="V401" s="16">
        <v>3662482.13</v>
      </c>
      <c r="W401" s="16">
        <v>3662482.13</v>
      </c>
      <c r="X401" s="16">
        <v>0</v>
      </c>
      <c r="Y401" s="16">
        <v>0</v>
      </c>
      <c r="Z401" s="16">
        <v>0</v>
      </c>
      <c r="AA401" s="16">
        <v>0</v>
      </c>
      <c r="AB401" s="16">
        <v>0</v>
      </c>
    </row>
    <row r="402" spans="5:28" ht="11.25" customHeight="1" x14ac:dyDescent="0.2">
      <c r="E402" s="14">
        <f t="shared" si="5"/>
        <v>382</v>
      </c>
      <c r="F402" s="15" t="s">
        <v>365</v>
      </c>
      <c r="G402" s="14" t="s">
        <v>32</v>
      </c>
      <c r="H402" s="16">
        <v>435031.55</v>
      </c>
      <c r="I402" s="16">
        <v>435031.55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  <c r="V402" s="16">
        <v>825158.16</v>
      </c>
      <c r="W402" s="16">
        <v>825158.16</v>
      </c>
      <c r="X402" s="16">
        <v>0</v>
      </c>
      <c r="Y402" s="16">
        <v>0</v>
      </c>
      <c r="Z402" s="16">
        <v>0</v>
      </c>
      <c r="AA402" s="16">
        <v>0</v>
      </c>
      <c r="AB402" s="16">
        <v>0</v>
      </c>
    </row>
    <row r="403" spans="5:28" ht="11.25" customHeight="1" x14ac:dyDescent="0.2">
      <c r="E403" s="14">
        <f t="shared" si="5"/>
        <v>383</v>
      </c>
      <c r="F403" s="15" t="s">
        <v>366</v>
      </c>
      <c r="G403" s="14" t="s">
        <v>32</v>
      </c>
      <c r="H403" s="16">
        <v>273798.11</v>
      </c>
      <c r="I403" s="16">
        <v>273798.11</v>
      </c>
      <c r="J403" s="16">
        <v>0</v>
      </c>
      <c r="K403" s="16">
        <v>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16">
        <v>0</v>
      </c>
      <c r="T403" s="16">
        <v>0</v>
      </c>
      <c r="U403" s="16">
        <v>0</v>
      </c>
      <c r="V403" s="16">
        <v>528306.89</v>
      </c>
      <c r="W403" s="16">
        <v>528306.89</v>
      </c>
      <c r="X403" s="16">
        <v>0</v>
      </c>
      <c r="Y403" s="16">
        <v>0</v>
      </c>
      <c r="Z403" s="16">
        <v>0</v>
      </c>
      <c r="AA403" s="16">
        <v>0</v>
      </c>
      <c r="AB403" s="16">
        <v>0</v>
      </c>
    </row>
    <row r="404" spans="5:28" ht="11.25" customHeight="1" x14ac:dyDescent="0.2">
      <c r="E404" s="14">
        <f t="shared" ref="E404:E467" si="6">ROW($E404)-20</f>
        <v>384</v>
      </c>
      <c r="F404" s="15" t="s">
        <v>367</v>
      </c>
      <c r="G404" s="14" t="s">
        <v>32</v>
      </c>
      <c r="H404" s="16">
        <v>69099.600000000006</v>
      </c>
      <c r="I404" s="16">
        <v>69099.600000000006</v>
      </c>
      <c r="J404" s="16">
        <v>0</v>
      </c>
      <c r="K404" s="16">
        <v>0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16">
        <v>0</v>
      </c>
      <c r="T404" s="16">
        <v>0</v>
      </c>
      <c r="U404" s="16">
        <v>0</v>
      </c>
      <c r="V404" s="16">
        <v>139994.42000000001</v>
      </c>
      <c r="W404" s="16">
        <v>139994.42000000001</v>
      </c>
      <c r="X404" s="16">
        <v>0</v>
      </c>
      <c r="Y404" s="16">
        <v>0</v>
      </c>
      <c r="Z404" s="16">
        <v>0</v>
      </c>
      <c r="AA404" s="16">
        <v>0</v>
      </c>
      <c r="AB404" s="16">
        <v>0</v>
      </c>
    </row>
    <row r="405" spans="5:28" ht="11.25" customHeight="1" x14ac:dyDescent="0.2">
      <c r="E405" s="14">
        <f t="shared" si="6"/>
        <v>385</v>
      </c>
      <c r="F405" s="15" t="s">
        <v>368</v>
      </c>
      <c r="G405" s="14" t="s">
        <v>32</v>
      </c>
      <c r="H405" s="16">
        <v>160985.26</v>
      </c>
      <c r="I405" s="16">
        <v>160985.26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  <c r="V405" s="16">
        <v>264749.98</v>
      </c>
      <c r="W405" s="16">
        <v>264749.98</v>
      </c>
      <c r="X405" s="16">
        <v>0</v>
      </c>
      <c r="Y405" s="16">
        <v>0</v>
      </c>
      <c r="Z405" s="16">
        <v>0</v>
      </c>
      <c r="AA405" s="16">
        <v>0</v>
      </c>
      <c r="AB405" s="16">
        <v>0</v>
      </c>
    </row>
    <row r="406" spans="5:28" ht="11.25" customHeight="1" x14ac:dyDescent="0.2">
      <c r="E406" s="14">
        <f t="shared" si="6"/>
        <v>386</v>
      </c>
      <c r="F406" s="15" t="s">
        <v>369</v>
      </c>
      <c r="G406" s="14"/>
      <c r="H406" s="16">
        <v>938914.52</v>
      </c>
      <c r="I406" s="16">
        <v>938914.52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  <c r="V406" s="16">
        <v>1758209.45</v>
      </c>
      <c r="W406" s="16">
        <v>1758209.45</v>
      </c>
      <c r="X406" s="16">
        <v>0</v>
      </c>
      <c r="Y406" s="16">
        <v>0</v>
      </c>
      <c r="Z406" s="16">
        <v>0</v>
      </c>
      <c r="AA406" s="16">
        <v>0</v>
      </c>
      <c r="AB406" s="16">
        <v>0</v>
      </c>
    </row>
    <row r="407" spans="5:28" ht="11.25" customHeight="1" x14ac:dyDescent="0.2">
      <c r="E407" s="14">
        <f t="shared" si="6"/>
        <v>387</v>
      </c>
      <c r="F407" s="15" t="s">
        <v>370</v>
      </c>
      <c r="G407" s="14" t="s">
        <v>32</v>
      </c>
      <c r="H407" s="16">
        <v>140133.12</v>
      </c>
      <c r="I407" s="16">
        <v>140133.12</v>
      </c>
      <c r="J407" s="16">
        <v>0</v>
      </c>
      <c r="K407" s="16">
        <v>0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16">
        <v>0</v>
      </c>
      <c r="T407" s="16">
        <v>0</v>
      </c>
      <c r="U407" s="16">
        <v>0</v>
      </c>
      <c r="V407" s="16">
        <v>203351.99</v>
      </c>
      <c r="W407" s="16">
        <v>203351.99</v>
      </c>
      <c r="X407" s="16">
        <v>0</v>
      </c>
      <c r="Y407" s="16">
        <v>0</v>
      </c>
      <c r="Z407" s="16">
        <v>0</v>
      </c>
      <c r="AA407" s="16">
        <v>0</v>
      </c>
      <c r="AB407" s="16">
        <v>0</v>
      </c>
    </row>
    <row r="408" spans="5:28" ht="11.25" customHeight="1" x14ac:dyDescent="0.2">
      <c r="E408" s="14">
        <f t="shared" si="6"/>
        <v>388</v>
      </c>
      <c r="F408" s="15" t="s">
        <v>371</v>
      </c>
      <c r="G408" s="14" t="s">
        <v>32</v>
      </c>
      <c r="H408" s="16">
        <v>21603.98</v>
      </c>
      <c r="I408" s="16">
        <v>21603.98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>
        <v>0</v>
      </c>
      <c r="T408" s="16">
        <v>0</v>
      </c>
      <c r="U408" s="16">
        <v>0</v>
      </c>
      <c r="V408" s="16">
        <v>36274.769999999997</v>
      </c>
      <c r="W408" s="16">
        <v>36274.769999999997</v>
      </c>
      <c r="X408" s="16">
        <v>0</v>
      </c>
      <c r="Y408" s="16">
        <v>0</v>
      </c>
      <c r="Z408" s="16">
        <v>0</v>
      </c>
      <c r="AA408" s="16">
        <v>0</v>
      </c>
      <c r="AB408" s="16">
        <v>0</v>
      </c>
    </row>
    <row r="409" spans="5:28" ht="11.25" customHeight="1" x14ac:dyDescent="0.2">
      <c r="E409" s="14">
        <f t="shared" si="6"/>
        <v>389</v>
      </c>
      <c r="F409" s="15" t="s">
        <v>372</v>
      </c>
      <c r="G409" s="14" t="s">
        <v>32</v>
      </c>
      <c r="H409" s="16">
        <v>63702.07</v>
      </c>
      <c r="I409" s="16">
        <v>63702.07</v>
      </c>
      <c r="J409" s="16">
        <v>0</v>
      </c>
      <c r="K409" s="16">
        <v>0</v>
      </c>
      <c r="L409" s="16">
        <v>0</v>
      </c>
      <c r="M409" s="16">
        <v>0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>
        <v>0</v>
      </c>
      <c r="T409" s="16">
        <v>0</v>
      </c>
      <c r="U409" s="16">
        <v>0</v>
      </c>
      <c r="V409" s="16">
        <v>268382.03999999998</v>
      </c>
      <c r="W409" s="16">
        <v>268382.03999999998</v>
      </c>
      <c r="X409" s="16">
        <v>0</v>
      </c>
      <c r="Y409" s="16">
        <v>0</v>
      </c>
      <c r="Z409" s="16">
        <v>0</v>
      </c>
      <c r="AA409" s="16">
        <v>0</v>
      </c>
      <c r="AB409" s="16">
        <v>0</v>
      </c>
    </row>
    <row r="410" spans="5:28" ht="11.25" customHeight="1" x14ac:dyDescent="0.2">
      <c r="E410" s="14">
        <f t="shared" si="6"/>
        <v>390</v>
      </c>
      <c r="F410" s="15" t="s">
        <v>373</v>
      </c>
      <c r="G410" s="14" t="s">
        <v>32</v>
      </c>
      <c r="H410" s="16">
        <v>125894.49</v>
      </c>
      <c r="I410" s="16">
        <v>125894.49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  <c r="V410" s="16">
        <v>177894.49</v>
      </c>
      <c r="W410" s="16">
        <v>177894.49</v>
      </c>
      <c r="X410" s="16">
        <v>0</v>
      </c>
      <c r="Y410" s="16">
        <v>0</v>
      </c>
      <c r="Z410" s="16">
        <v>0</v>
      </c>
      <c r="AA410" s="16">
        <v>0</v>
      </c>
      <c r="AB410" s="16">
        <v>0</v>
      </c>
    </row>
    <row r="411" spans="5:28" ht="11.25" customHeight="1" x14ac:dyDescent="0.2">
      <c r="E411" s="14">
        <f t="shared" si="6"/>
        <v>391</v>
      </c>
      <c r="F411" s="15" t="s">
        <v>374</v>
      </c>
      <c r="G411" s="14" t="s">
        <v>32</v>
      </c>
      <c r="H411" s="16">
        <v>362287.03</v>
      </c>
      <c r="I411" s="16">
        <v>362287.03</v>
      </c>
      <c r="J411" s="16">
        <v>0</v>
      </c>
      <c r="K411" s="16">
        <v>0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>
        <v>0</v>
      </c>
      <c r="T411" s="16">
        <v>0</v>
      </c>
      <c r="U411" s="16">
        <v>0</v>
      </c>
      <c r="V411" s="16">
        <v>587618.03</v>
      </c>
      <c r="W411" s="16">
        <v>587618.03</v>
      </c>
      <c r="X411" s="16">
        <v>0</v>
      </c>
      <c r="Y411" s="16">
        <v>0</v>
      </c>
      <c r="Z411" s="16">
        <v>0</v>
      </c>
      <c r="AA411" s="16">
        <v>0</v>
      </c>
      <c r="AB411" s="16">
        <v>0</v>
      </c>
    </row>
    <row r="412" spans="5:28" ht="11.25" customHeight="1" x14ac:dyDescent="0.2">
      <c r="E412" s="14">
        <f t="shared" si="6"/>
        <v>392</v>
      </c>
      <c r="F412" s="15" t="s">
        <v>375</v>
      </c>
      <c r="G412" s="14"/>
      <c r="H412" s="16">
        <v>713620.69</v>
      </c>
      <c r="I412" s="16">
        <v>713620.69</v>
      </c>
      <c r="J412" s="16">
        <v>0</v>
      </c>
      <c r="K412" s="16">
        <v>0</v>
      </c>
      <c r="L412" s="16">
        <v>0</v>
      </c>
      <c r="M412" s="16">
        <v>0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>
        <v>0</v>
      </c>
      <c r="T412" s="16">
        <v>0</v>
      </c>
      <c r="U412" s="16">
        <v>0</v>
      </c>
      <c r="V412" s="16">
        <v>1273521.32</v>
      </c>
      <c r="W412" s="16">
        <v>1273521.32</v>
      </c>
      <c r="X412" s="16">
        <v>0</v>
      </c>
      <c r="Y412" s="16">
        <v>0</v>
      </c>
      <c r="Z412" s="16">
        <v>0</v>
      </c>
      <c r="AA412" s="16">
        <v>0</v>
      </c>
      <c r="AB412" s="16">
        <v>0</v>
      </c>
    </row>
    <row r="413" spans="5:28" ht="11.25" customHeight="1" x14ac:dyDescent="0.2">
      <c r="E413" s="14">
        <f t="shared" si="6"/>
        <v>393</v>
      </c>
      <c r="F413" s="15" t="s">
        <v>376</v>
      </c>
      <c r="G413" s="14" t="s">
        <v>32</v>
      </c>
      <c r="H413" s="16">
        <v>4644.8900000000003</v>
      </c>
      <c r="I413" s="16">
        <v>4644.8900000000003</v>
      </c>
      <c r="J413" s="16">
        <v>0</v>
      </c>
      <c r="K413" s="16">
        <v>0</v>
      </c>
      <c r="L413" s="16">
        <v>0</v>
      </c>
      <c r="M413" s="16">
        <v>0</v>
      </c>
      <c r="N413" s="16">
        <v>0</v>
      </c>
      <c r="O413" s="16">
        <v>0</v>
      </c>
      <c r="P413" s="16">
        <v>0</v>
      </c>
      <c r="Q413" s="16">
        <v>0</v>
      </c>
      <c r="R413" s="16">
        <v>0</v>
      </c>
      <c r="S413" s="16">
        <v>0</v>
      </c>
      <c r="T413" s="16">
        <v>0</v>
      </c>
      <c r="U413" s="16">
        <v>0</v>
      </c>
      <c r="V413" s="16">
        <v>4644.8900000000003</v>
      </c>
      <c r="W413" s="16">
        <v>4644.8900000000003</v>
      </c>
      <c r="X413" s="16">
        <v>0</v>
      </c>
      <c r="Y413" s="16">
        <v>0</v>
      </c>
      <c r="Z413" s="16">
        <v>0</v>
      </c>
      <c r="AA413" s="16">
        <v>0</v>
      </c>
      <c r="AB413" s="16">
        <v>0</v>
      </c>
    </row>
    <row r="414" spans="5:28" ht="11.25" customHeight="1" x14ac:dyDescent="0.2">
      <c r="E414" s="14">
        <f t="shared" si="6"/>
        <v>394</v>
      </c>
      <c r="F414" s="15" t="s">
        <v>377</v>
      </c>
      <c r="G414" s="14" t="s">
        <v>32</v>
      </c>
      <c r="H414" s="16">
        <v>394375.81</v>
      </c>
      <c r="I414" s="16">
        <v>394375.81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190613</v>
      </c>
      <c r="P414" s="16">
        <v>190613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  <c r="V414" s="16">
        <v>232628.41</v>
      </c>
      <c r="W414" s="16">
        <v>232628.41</v>
      </c>
      <c r="X414" s="16">
        <v>0</v>
      </c>
      <c r="Y414" s="16">
        <v>0</v>
      </c>
      <c r="Z414" s="16">
        <v>0</v>
      </c>
      <c r="AA414" s="16">
        <v>0</v>
      </c>
      <c r="AB414" s="16">
        <v>0</v>
      </c>
    </row>
    <row r="415" spans="5:28" ht="11.25" customHeight="1" x14ac:dyDescent="0.2">
      <c r="E415" s="14">
        <f t="shared" si="6"/>
        <v>395</v>
      </c>
      <c r="F415" s="15" t="s">
        <v>378</v>
      </c>
      <c r="G415" s="14"/>
      <c r="H415" s="16">
        <v>399020.7</v>
      </c>
      <c r="I415" s="16">
        <v>399020.7</v>
      </c>
      <c r="J415" s="16">
        <v>0</v>
      </c>
      <c r="K415" s="16">
        <v>0</v>
      </c>
      <c r="L415" s="16">
        <v>0</v>
      </c>
      <c r="M415" s="16">
        <v>0</v>
      </c>
      <c r="N415" s="16">
        <v>0</v>
      </c>
      <c r="O415" s="16">
        <v>190613</v>
      </c>
      <c r="P415" s="16">
        <v>190613</v>
      </c>
      <c r="Q415" s="16">
        <v>0</v>
      </c>
      <c r="R415" s="16">
        <v>0</v>
      </c>
      <c r="S415" s="16">
        <v>0</v>
      </c>
      <c r="T415" s="16">
        <v>0</v>
      </c>
      <c r="U415" s="16">
        <v>0</v>
      </c>
      <c r="V415" s="16">
        <v>237273.3</v>
      </c>
      <c r="W415" s="16">
        <v>237273.3</v>
      </c>
      <c r="X415" s="16">
        <v>0</v>
      </c>
      <c r="Y415" s="16">
        <v>0</v>
      </c>
      <c r="Z415" s="16">
        <v>0</v>
      </c>
      <c r="AA415" s="16">
        <v>0</v>
      </c>
      <c r="AB415" s="16">
        <v>0</v>
      </c>
    </row>
    <row r="416" spans="5:28" ht="11.25" customHeight="1" x14ac:dyDescent="0.2">
      <c r="E416" s="14">
        <f t="shared" si="6"/>
        <v>396</v>
      </c>
      <c r="F416" s="15" t="s">
        <v>379</v>
      </c>
      <c r="G416" s="14"/>
      <c r="H416" s="16">
        <v>19903337.73</v>
      </c>
      <c r="I416" s="16">
        <v>19903337.73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428847.98</v>
      </c>
      <c r="P416" s="16">
        <v>428847.98</v>
      </c>
      <c r="Q416" s="16">
        <v>0</v>
      </c>
      <c r="R416" s="16">
        <v>0</v>
      </c>
      <c r="S416" s="16">
        <v>0</v>
      </c>
      <c r="T416" s="16">
        <v>0</v>
      </c>
      <c r="U416" s="16">
        <v>0</v>
      </c>
      <c r="V416" s="16">
        <v>34822965.869999997</v>
      </c>
      <c r="W416" s="16">
        <v>34822965.869999997</v>
      </c>
      <c r="X416" s="16">
        <v>0</v>
      </c>
      <c r="Y416" s="16">
        <v>0</v>
      </c>
      <c r="Z416" s="16">
        <v>0</v>
      </c>
      <c r="AA416" s="16">
        <v>0</v>
      </c>
      <c r="AB416" s="16">
        <v>0</v>
      </c>
    </row>
    <row r="417" spans="5:28" ht="11.25" customHeight="1" x14ac:dyDescent="0.2">
      <c r="E417" s="14">
        <f t="shared" si="6"/>
        <v>397</v>
      </c>
      <c r="F417" s="15" t="s">
        <v>380</v>
      </c>
      <c r="G417" s="14" t="s">
        <v>32</v>
      </c>
      <c r="H417" s="16">
        <v>870341.61</v>
      </c>
      <c r="I417" s="16">
        <v>870341.61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602</v>
      </c>
      <c r="P417" s="16">
        <v>602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  <c r="V417" s="16">
        <v>1700397.68</v>
      </c>
      <c r="W417" s="16">
        <v>1700397.68</v>
      </c>
      <c r="X417" s="16">
        <v>0</v>
      </c>
      <c r="Y417" s="16">
        <v>0</v>
      </c>
      <c r="Z417" s="16">
        <v>0</v>
      </c>
      <c r="AA417" s="16">
        <v>0</v>
      </c>
      <c r="AB417" s="16">
        <v>0</v>
      </c>
    </row>
    <row r="418" spans="5:28" ht="11.25" customHeight="1" x14ac:dyDescent="0.2">
      <c r="E418" s="14">
        <f t="shared" si="6"/>
        <v>398</v>
      </c>
      <c r="F418" s="15" t="s">
        <v>381</v>
      </c>
      <c r="G418" s="14" t="s">
        <v>32</v>
      </c>
      <c r="H418" s="16">
        <v>706491.8</v>
      </c>
      <c r="I418" s="16">
        <v>706491.8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  <c r="V418" s="16">
        <v>1015356.14</v>
      </c>
      <c r="W418" s="16">
        <v>1015356.14</v>
      </c>
      <c r="X418" s="16">
        <v>0</v>
      </c>
      <c r="Y418" s="16">
        <v>0</v>
      </c>
      <c r="Z418" s="16">
        <v>0</v>
      </c>
      <c r="AA418" s="16">
        <v>0</v>
      </c>
      <c r="AB418" s="16">
        <v>0</v>
      </c>
    </row>
    <row r="419" spans="5:28" ht="11.25" customHeight="1" x14ac:dyDescent="0.2">
      <c r="E419" s="14">
        <f t="shared" si="6"/>
        <v>399</v>
      </c>
      <c r="F419" s="15" t="s">
        <v>382</v>
      </c>
      <c r="G419" s="14"/>
      <c r="H419" s="16">
        <v>1576833.41</v>
      </c>
      <c r="I419" s="16">
        <v>1576833.41</v>
      </c>
      <c r="J419" s="16">
        <v>0</v>
      </c>
      <c r="K419" s="16">
        <v>0</v>
      </c>
      <c r="L419" s="16">
        <v>0</v>
      </c>
      <c r="M419" s="16">
        <v>0</v>
      </c>
      <c r="N419" s="16">
        <v>0</v>
      </c>
      <c r="O419" s="16">
        <v>602</v>
      </c>
      <c r="P419" s="16">
        <v>602</v>
      </c>
      <c r="Q419" s="16">
        <v>0</v>
      </c>
      <c r="R419" s="16">
        <v>0</v>
      </c>
      <c r="S419" s="16">
        <v>0</v>
      </c>
      <c r="T419" s="16">
        <v>0</v>
      </c>
      <c r="U419" s="16">
        <v>0</v>
      </c>
      <c r="V419" s="16">
        <v>2715753.82</v>
      </c>
      <c r="W419" s="16">
        <v>2715753.82</v>
      </c>
      <c r="X419" s="16">
        <v>0</v>
      </c>
      <c r="Y419" s="16">
        <v>0</v>
      </c>
      <c r="Z419" s="16">
        <v>0</v>
      </c>
      <c r="AA419" s="16">
        <v>0</v>
      </c>
      <c r="AB419" s="16">
        <v>0</v>
      </c>
    </row>
    <row r="420" spans="5:28" ht="11.25" customHeight="1" x14ac:dyDescent="0.2">
      <c r="E420" s="14">
        <f t="shared" si="6"/>
        <v>400</v>
      </c>
      <c r="F420" s="15" t="s">
        <v>383</v>
      </c>
      <c r="G420" s="14"/>
      <c r="H420" s="16">
        <v>1576833.41</v>
      </c>
      <c r="I420" s="16">
        <v>1576833.41</v>
      </c>
      <c r="J420" s="16">
        <v>0</v>
      </c>
      <c r="K420" s="16">
        <v>0</v>
      </c>
      <c r="L420" s="16">
        <v>0</v>
      </c>
      <c r="M420" s="16">
        <v>0</v>
      </c>
      <c r="N420" s="16">
        <v>0</v>
      </c>
      <c r="O420" s="16">
        <v>602</v>
      </c>
      <c r="P420" s="16">
        <v>602</v>
      </c>
      <c r="Q420" s="16">
        <v>0</v>
      </c>
      <c r="R420" s="16">
        <v>0</v>
      </c>
      <c r="S420" s="16">
        <v>0</v>
      </c>
      <c r="T420" s="16">
        <v>0</v>
      </c>
      <c r="U420" s="16">
        <v>0</v>
      </c>
      <c r="V420" s="16">
        <v>2715753.82</v>
      </c>
      <c r="W420" s="16">
        <v>2715753.82</v>
      </c>
      <c r="X420" s="16">
        <v>0</v>
      </c>
      <c r="Y420" s="16">
        <v>0</v>
      </c>
      <c r="Z420" s="16">
        <v>0</v>
      </c>
      <c r="AA420" s="16">
        <v>0</v>
      </c>
      <c r="AB420" s="16">
        <v>0</v>
      </c>
    </row>
    <row r="421" spans="5:28" ht="11.25" customHeight="1" x14ac:dyDescent="0.2">
      <c r="E421" s="14">
        <f t="shared" si="6"/>
        <v>401</v>
      </c>
      <c r="F421" s="15" t="s">
        <v>384</v>
      </c>
      <c r="G421" s="14" t="s">
        <v>32</v>
      </c>
      <c r="H421" s="16">
        <v>9639847.2100000009</v>
      </c>
      <c r="I421" s="16">
        <v>9639847.2100000009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2231039.36</v>
      </c>
      <c r="P421" s="16">
        <v>2231039.36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  <c r="V421" s="16">
        <v>8025856.5800000001</v>
      </c>
      <c r="W421" s="16">
        <v>8025856.5800000001</v>
      </c>
      <c r="X421" s="16">
        <v>0</v>
      </c>
      <c r="Y421" s="16">
        <v>0</v>
      </c>
      <c r="Z421" s="16">
        <v>0</v>
      </c>
      <c r="AA421" s="16">
        <v>0</v>
      </c>
      <c r="AB421" s="16">
        <v>0</v>
      </c>
    </row>
    <row r="422" spans="5:28" ht="11.25" customHeight="1" x14ac:dyDescent="0.2">
      <c r="E422" s="14">
        <f t="shared" si="6"/>
        <v>402</v>
      </c>
      <c r="F422" s="15" t="s">
        <v>385</v>
      </c>
      <c r="G422" s="14" t="s">
        <v>32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1721821.2</v>
      </c>
      <c r="P422" s="16">
        <v>1721821.2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  <c r="V422" s="16">
        <v>0</v>
      </c>
      <c r="W422" s="16">
        <v>0</v>
      </c>
      <c r="X422" s="16">
        <v>0</v>
      </c>
      <c r="Y422" s="16">
        <v>0</v>
      </c>
      <c r="Z422" s="16">
        <v>0</v>
      </c>
      <c r="AA422" s="16">
        <v>0</v>
      </c>
      <c r="AB422" s="16">
        <v>0</v>
      </c>
    </row>
    <row r="423" spans="5:28" ht="11.25" customHeight="1" x14ac:dyDescent="0.2">
      <c r="E423" s="14">
        <f t="shared" si="6"/>
        <v>403</v>
      </c>
      <c r="F423" s="15" t="s">
        <v>385</v>
      </c>
      <c r="G423" s="14" t="s">
        <v>48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16">
        <v>0</v>
      </c>
      <c r="T423" s="16">
        <v>0</v>
      </c>
      <c r="U423" s="16">
        <v>0</v>
      </c>
      <c r="V423" s="16">
        <v>-1721821.2</v>
      </c>
      <c r="W423" s="16">
        <v>-1721821.2</v>
      </c>
      <c r="X423" s="16">
        <v>0</v>
      </c>
      <c r="Y423" s="16">
        <v>0</v>
      </c>
      <c r="Z423" s="16">
        <v>0</v>
      </c>
      <c r="AA423" s="16">
        <v>0</v>
      </c>
      <c r="AB423" s="16">
        <v>0</v>
      </c>
    </row>
    <row r="424" spans="5:28" ht="11.25" customHeight="1" x14ac:dyDescent="0.2">
      <c r="E424" s="14">
        <f t="shared" si="6"/>
        <v>404</v>
      </c>
      <c r="F424" s="15" t="s">
        <v>386</v>
      </c>
      <c r="G424" s="14" t="s">
        <v>32</v>
      </c>
      <c r="H424" s="16">
        <v>337826.5</v>
      </c>
      <c r="I424" s="16">
        <v>337826.5</v>
      </c>
      <c r="J424" s="16">
        <v>0</v>
      </c>
      <c r="K424" s="16">
        <v>0</v>
      </c>
      <c r="L424" s="16">
        <v>0</v>
      </c>
      <c r="M424" s="16">
        <v>0</v>
      </c>
      <c r="N424" s="16">
        <v>0</v>
      </c>
      <c r="O424" s="16">
        <v>397757.26</v>
      </c>
      <c r="P424" s="16">
        <v>397757.26</v>
      </c>
      <c r="Q424" s="16">
        <v>0</v>
      </c>
      <c r="R424" s="16">
        <v>0</v>
      </c>
      <c r="S424" s="16">
        <v>0</v>
      </c>
      <c r="T424" s="16">
        <v>0</v>
      </c>
      <c r="U424" s="16">
        <v>0</v>
      </c>
      <c r="V424" s="16">
        <v>0</v>
      </c>
      <c r="W424" s="16">
        <v>0</v>
      </c>
      <c r="X424" s="16">
        <v>0</v>
      </c>
      <c r="Y424" s="16">
        <v>0</v>
      </c>
      <c r="Z424" s="16">
        <v>0</v>
      </c>
      <c r="AA424" s="16">
        <v>0</v>
      </c>
      <c r="AB424" s="16">
        <v>0</v>
      </c>
    </row>
    <row r="425" spans="5:28" ht="11.25" customHeight="1" x14ac:dyDescent="0.2">
      <c r="E425" s="14">
        <f t="shared" si="6"/>
        <v>405</v>
      </c>
      <c r="F425" s="15" t="s">
        <v>386</v>
      </c>
      <c r="G425" s="14" t="s">
        <v>48</v>
      </c>
      <c r="H425" s="16">
        <v>0</v>
      </c>
      <c r="I425" s="16">
        <v>0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  <c r="V425" s="16">
        <v>-356169.94</v>
      </c>
      <c r="W425" s="16">
        <v>-356169.94</v>
      </c>
      <c r="X425" s="16">
        <v>0</v>
      </c>
      <c r="Y425" s="16">
        <v>0</v>
      </c>
      <c r="Z425" s="16">
        <v>0</v>
      </c>
      <c r="AA425" s="16">
        <v>0</v>
      </c>
      <c r="AB425" s="16">
        <v>0</v>
      </c>
    </row>
    <row r="426" spans="5:28" ht="11.25" customHeight="1" x14ac:dyDescent="0.2">
      <c r="E426" s="14">
        <f t="shared" si="6"/>
        <v>406</v>
      </c>
      <c r="F426" s="15" t="s">
        <v>387</v>
      </c>
      <c r="G426" s="14" t="s">
        <v>32</v>
      </c>
      <c r="H426" s="16">
        <v>17470.41</v>
      </c>
      <c r="I426" s="16">
        <v>17470.41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7718.74</v>
      </c>
      <c r="P426" s="16">
        <v>7718.74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  <c r="V426" s="16">
        <v>19982.39</v>
      </c>
      <c r="W426" s="16">
        <v>19982.39</v>
      </c>
      <c r="X426" s="16">
        <v>0</v>
      </c>
      <c r="Y426" s="16">
        <v>0</v>
      </c>
      <c r="Z426" s="16">
        <v>0</v>
      </c>
      <c r="AA426" s="16">
        <v>0</v>
      </c>
      <c r="AB426" s="16">
        <v>0</v>
      </c>
    </row>
    <row r="427" spans="5:28" ht="11.25" customHeight="1" x14ac:dyDescent="0.2">
      <c r="E427" s="14">
        <f t="shared" si="6"/>
        <v>407</v>
      </c>
      <c r="F427" s="15" t="s">
        <v>388</v>
      </c>
      <c r="G427" s="14"/>
      <c r="H427" s="16">
        <v>9995144.1199999992</v>
      </c>
      <c r="I427" s="16">
        <v>9995144.1199999992</v>
      </c>
      <c r="J427" s="16">
        <v>0</v>
      </c>
      <c r="K427" s="16">
        <v>0</v>
      </c>
      <c r="L427" s="16">
        <v>0</v>
      </c>
      <c r="M427" s="16">
        <v>0</v>
      </c>
      <c r="N427" s="16">
        <v>0</v>
      </c>
      <c r="O427" s="16">
        <v>4358336.5599999996</v>
      </c>
      <c r="P427" s="16">
        <v>4358336.5599999996</v>
      </c>
      <c r="Q427" s="16">
        <v>0</v>
      </c>
      <c r="R427" s="16">
        <v>0</v>
      </c>
      <c r="S427" s="16">
        <v>0</v>
      </c>
      <c r="T427" s="16">
        <v>0</v>
      </c>
      <c r="U427" s="16">
        <v>0</v>
      </c>
      <c r="V427" s="16">
        <v>5967847.8300000001</v>
      </c>
      <c r="W427" s="16">
        <v>5967847.8300000001</v>
      </c>
      <c r="X427" s="16">
        <v>0</v>
      </c>
      <c r="Y427" s="16">
        <v>0</v>
      </c>
      <c r="Z427" s="16">
        <v>0</v>
      </c>
      <c r="AA427" s="16">
        <v>0</v>
      </c>
      <c r="AB427" s="16">
        <v>0</v>
      </c>
    </row>
    <row r="428" spans="5:28" ht="11.25" customHeight="1" x14ac:dyDescent="0.2">
      <c r="E428" s="14">
        <f t="shared" si="6"/>
        <v>408</v>
      </c>
      <c r="F428" s="15" t="s">
        <v>389</v>
      </c>
      <c r="G428" s="14"/>
      <c r="H428" s="16">
        <v>9995144.1199999992</v>
      </c>
      <c r="I428" s="16">
        <v>9995144.1199999992</v>
      </c>
      <c r="J428" s="16">
        <v>0</v>
      </c>
      <c r="K428" s="16">
        <v>0</v>
      </c>
      <c r="L428" s="16">
        <v>0</v>
      </c>
      <c r="M428" s="16">
        <v>0</v>
      </c>
      <c r="N428" s="16">
        <v>0</v>
      </c>
      <c r="O428" s="16">
        <v>4358336.5599999996</v>
      </c>
      <c r="P428" s="16">
        <v>4358336.5599999996</v>
      </c>
      <c r="Q428" s="16">
        <v>0</v>
      </c>
      <c r="R428" s="16">
        <v>0</v>
      </c>
      <c r="S428" s="16">
        <v>0</v>
      </c>
      <c r="T428" s="16">
        <v>0</v>
      </c>
      <c r="U428" s="16">
        <v>0</v>
      </c>
      <c r="V428" s="16">
        <v>5967847.8300000001</v>
      </c>
      <c r="W428" s="16">
        <v>5967847.8300000001</v>
      </c>
      <c r="X428" s="16">
        <v>0</v>
      </c>
      <c r="Y428" s="16">
        <v>0</v>
      </c>
      <c r="Z428" s="16">
        <v>0</v>
      </c>
      <c r="AA428" s="16">
        <v>0</v>
      </c>
      <c r="AB428" s="16">
        <v>0</v>
      </c>
    </row>
    <row r="429" spans="5:28" ht="11.25" customHeight="1" x14ac:dyDescent="0.2">
      <c r="E429" s="14">
        <f t="shared" si="6"/>
        <v>409</v>
      </c>
      <c r="F429" s="15" t="s">
        <v>390</v>
      </c>
      <c r="G429" s="14" t="s">
        <v>32</v>
      </c>
      <c r="H429" s="16">
        <v>543370</v>
      </c>
      <c r="I429" s="16">
        <v>543370</v>
      </c>
      <c r="J429" s="16">
        <v>0</v>
      </c>
      <c r="K429" s="16">
        <v>0</v>
      </c>
      <c r="L429" s="16">
        <v>0</v>
      </c>
      <c r="M429" s="16">
        <v>0</v>
      </c>
      <c r="N429" s="16">
        <v>0</v>
      </c>
      <c r="O429" s="16">
        <v>543370</v>
      </c>
      <c r="P429" s="16">
        <v>543370</v>
      </c>
      <c r="Q429" s="16">
        <v>0</v>
      </c>
      <c r="R429" s="16">
        <v>0</v>
      </c>
      <c r="S429" s="16">
        <v>0</v>
      </c>
      <c r="T429" s="16">
        <v>0</v>
      </c>
      <c r="U429" s="16">
        <v>0</v>
      </c>
      <c r="V429" s="16">
        <v>0</v>
      </c>
      <c r="W429" s="16">
        <v>0</v>
      </c>
      <c r="X429" s="16">
        <v>0</v>
      </c>
      <c r="Y429" s="16">
        <v>0</v>
      </c>
      <c r="Z429" s="16">
        <v>0</v>
      </c>
      <c r="AA429" s="16">
        <v>0</v>
      </c>
      <c r="AB429" s="16">
        <v>0</v>
      </c>
    </row>
    <row r="430" spans="5:28" ht="11.25" customHeight="1" x14ac:dyDescent="0.2">
      <c r="E430" s="14">
        <f t="shared" si="6"/>
        <v>410</v>
      </c>
      <c r="F430" s="15" t="s">
        <v>391</v>
      </c>
      <c r="G430" s="14"/>
      <c r="H430" s="16">
        <v>543370</v>
      </c>
      <c r="I430" s="16">
        <v>543370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543370</v>
      </c>
      <c r="P430" s="16">
        <v>543370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  <c r="V430" s="16">
        <v>0</v>
      </c>
      <c r="W430" s="16">
        <v>0</v>
      </c>
      <c r="X430" s="16">
        <v>0</v>
      </c>
      <c r="Y430" s="16">
        <v>0</v>
      </c>
      <c r="Z430" s="16">
        <v>0</v>
      </c>
      <c r="AA430" s="16">
        <v>0</v>
      </c>
      <c r="AB430" s="16">
        <v>0</v>
      </c>
    </row>
    <row r="431" spans="5:28" ht="11.25" customHeight="1" x14ac:dyDescent="0.2">
      <c r="E431" s="14">
        <f t="shared" si="6"/>
        <v>411</v>
      </c>
      <c r="F431" s="15" t="s">
        <v>392</v>
      </c>
      <c r="G431" s="14"/>
      <c r="H431" s="16">
        <v>543370</v>
      </c>
      <c r="I431" s="16">
        <v>543370</v>
      </c>
      <c r="J431" s="16">
        <v>0</v>
      </c>
      <c r="K431" s="16">
        <v>0</v>
      </c>
      <c r="L431" s="16">
        <v>0</v>
      </c>
      <c r="M431" s="16">
        <v>0</v>
      </c>
      <c r="N431" s="16">
        <v>0</v>
      </c>
      <c r="O431" s="16">
        <v>543370</v>
      </c>
      <c r="P431" s="16">
        <v>543370</v>
      </c>
      <c r="Q431" s="16">
        <v>0</v>
      </c>
      <c r="R431" s="16">
        <v>0</v>
      </c>
      <c r="S431" s="16">
        <v>0</v>
      </c>
      <c r="T431" s="16">
        <v>0</v>
      </c>
      <c r="U431" s="16">
        <v>0</v>
      </c>
      <c r="V431" s="16">
        <v>0</v>
      </c>
      <c r="W431" s="16">
        <v>0</v>
      </c>
      <c r="X431" s="16">
        <v>0</v>
      </c>
      <c r="Y431" s="16">
        <v>0</v>
      </c>
      <c r="Z431" s="16">
        <v>0</v>
      </c>
      <c r="AA431" s="16">
        <v>0</v>
      </c>
      <c r="AB431" s="16">
        <v>0</v>
      </c>
    </row>
    <row r="432" spans="5:28" ht="11.25" customHeight="1" x14ac:dyDescent="0.2">
      <c r="E432" s="14">
        <f t="shared" si="6"/>
        <v>412</v>
      </c>
      <c r="F432" s="15" t="s">
        <v>393</v>
      </c>
      <c r="G432" s="14"/>
      <c r="H432" s="16">
        <v>57027949.32</v>
      </c>
      <c r="I432" s="16">
        <v>57027949.32</v>
      </c>
      <c r="J432" s="16">
        <v>0</v>
      </c>
      <c r="K432" s="16">
        <v>0</v>
      </c>
      <c r="L432" s="16">
        <v>0</v>
      </c>
      <c r="M432" s="16">
        <v>0</v>
      </c>
      <c r="N432" s="16">
        <v>0</v>
      </c>
      <c r="O432" s="16">
        <v>5703489.1799999997</v>
      </c>
      <c r="P432" s="16">
        <v>5703489.1799999997</v>
      </c>
      <c r="Q432" s="16">
        <v>0</v>
      </c>
      <c r="R432" s="16">
        <v>0</v>
      </c>
      <c r="S432" s="16">
        <v>0</v>
      </c>
      <c r="T432" s="16">
        <v>0</v>
      </c>
      <c r="U432" s="16">
        <v>0</v>
      </c>
      <c r="V432" s="16">
        <v>93308065.599999994</v>
      </c>
      <c r="W432" s="16">
        <v>93308065.599999994</v>
      </c>
      <c r="X432" s="16">
        <v>0</v>
      </c>
      <c r="Y432" s="16">
        <v>0</v>
      </c>
      <c r="Z432" s="16">
        <v>0</v>
      </c>
      <c r="AA432" s="16">
        <v>0</v>
      </c>
      <c r="AB432" s="16">
        <v>0</v>
      </c>
    </row>
    <row r="433" spans="5:28" ht="11.25" customHeight="1" x14ac:dyDescent="0.2">
      <c r="E433" s="14">
        <f t="shared" si="6"/>
        <v>413</v>
      </c>
      <c r="F433" s="15" t="s">
        <v>394</v>
      </c>
      <c r="G433" s="14"/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16">
        <v>0</v>
      </c>
      <c r="T433" s="16">
        <v>0</v>
      </c>
      <c r="U433" s="16">
        <v>0</v>
      </c>
      <c r="V433" s="16">
        <v>23366310.43</v>
      </c>
      <c r="W433" s="16">
        <v>23366310.43</v>
      </c>
      <c r="X433" s="16">
        <v>0</v>
      </c>
      <c r="Y433" s="16">
        <v>0</v>
      </c>
      <c r="Z433" s="16">
        <v>0</v>
      </c>
      <c r="AA433" s="16">
        <v>0</v>
      </c>
      <c r="AB433" s="16">
        <v>0</v>
      </c>
    </row>
    <row r="434" spans="5:28" ht="11.25" customHeight="1" x14ac:dyDescent="0.2">
      <c r="E434" s="14">
        <f t="shared" si="6"/>
        <v>414</v>
      </c>
      <c r="F434" s="15" t="s">
        <v>395</v>
      </c>
      <c r="G434" s="14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5:28" ht="11.25" customHeight="1" x14ac:dyDescent="0.2">
      <c r="E435" s="14">
        <f t="shared" si="6"/>
        <v>415</v>
      </c>
      <c r="F435" s="15" t="s">
        <v>396</v>
      </c>
      <c r="G435" s="14" t="s">
        <v>32</v>
      </c>
      <c r="H435" s="16">
        <v>29679190.75</v>
      </c>
      <c r="I435" s="16">
        <v>27401044.18</v>
      </c>
      <c r="J435" s="16">
        <v>2278146.5699999998</v>
      </c>
      <c r="K435" s="16">
        <v>0</v>
      </c>
      <c r="L435" s="16">
        <v>0</v>
      </c>
      <c r="M435" s="16">
        <v>0</v>
      </c>
      <c r="N435" s="16">
        <v>0</v>
      </c>
      <c r="O435" s="16">
        <v>54749450.350000001</v>
      </c>
      <c r="P435" s="16">
        <v>44029733.990000002</v>
      </c>
      <c r="Q435" s="16">
        <v>10719716.359999999</v>
      </c>
      <c r="R435" s="16">
        <v>0</v>
      </c>
      <c r="S435" s="16">
        <v>0</v>
      </c>
      <c r="T435" s="16">
        <v>0</v>
      </c>
      <c r="U435" s="16">
        <v>0</v>
      </c>
      <c r="V435" s="16">
        <v>306468351.14999998</v>
      </c>
      <c r="W435" s="16">
        <v>191505708.09999999</v>
      </c>
      <c r="X435" s="16">
        <v>114962643.05</v>
      </c>
      <c r="Y435" s="16">
        <v>0</v>
      </c>
      <c r="Z435" s="16">
        <v>0</v>
      </c>
      <c r="AA435" s="16">
        <v>0</v>
      </c>
      <c r="AB435" s="16">
        <v>0</v>
      </c>
    </row>
    <row r="436" spans="5:28" ht="11.25" customHeight="1" x14ac:dyDescent="0.2">
      <c r="E436" s="14">
        <f t="shared" si="6"/>
        <v>416</v>
      </c>
      <c r="F436" s="15" t="s">
        <v>397</v>
      </c>
      <c r="G436" s="14" t="s">
        <v>32</v>
      </c>
      <c r="H436" s="16">
        <v>0</v>
      </c>
      <c r="I436" s="16">
        <v>0</v>
      </c>
      <c r="J436" s="16">
        <v>0</v>
      </c>
      <c r="K436" s="16">
        <v>0</v>
      </c>
      <c r="L436" s="16">
        <v>0</v>
      </c>
      <c r="M436" s="16">
        <v>0</v>
      </c>
      <c r="N436" s="16">
        <v>0</v>
      </c>
      <c r="O436" s="16">
        <v>1142640</v>
      </c>
      <c r="P436" s="16">
        <v>1142640</v>
      </c>
      <c r="Q436" s="16">
        <v>0</v>
      </c>
      <c r="R436" s="16">
        <v>0</v>
      </c>
      <c r="S436" s="16">
        <v>0</v>
      </c>
      <c r="T436" s="16">
        <v>0</v>
      </c>
      <c r="U436" s="16">
        <v>0</v>
      </c>
      <c r="V436" s="16">
        <v>1396560</v>
      </c>
      <c r="W436" s="16">
        <v>1396560</v>
      </c>
      <c r="X436" s="16">
        <v>0</v>
      </c>
      <c r="Y436" s="16">
        <v>0</v>
      </c>
      <c r="Z436" s="16">
        <v>0</v>
      </c>
      <c r="AA436" s="16">
        <v>0</v>
      </c>
      <c r="AB436" s="16">
        <v>0</v>
      </c>
    </row>
    <row r="437" spans="5:28" ht="11.25" customHeight="1" x14ac:dyDescent="0.2">
      <c r="E437" s="14">
        <f t="shared" si="6"/>
        <v>417</v>
      </c>
      <c r="F437" s="15" t="s">
        <v>398</v>
      </c>
      <c r="G437" s="14"/>
      <c r="H437" s="16">
        <v>29679190.75</v>
      </c>
      <c r="I437" s="16">
        <v>27401044.18</v>
      </c>
      <c r="J437" s="16">
        <v>2278146.5699999998</v>
      </c>
      <c r="K437" s="16">
        <v>0</v>
      </c>
      <c r="L437" s="16">
        <v>0</v>
      </c>
      <c r="M437" s="16">
        <v>0</v>
      </c>
      <c r="N437" s="16">
        <v>0</v>
      </c>
      <c r="O437" s="16">
        <v>55892090.350000001</v>
      </c>
      <c r="P437" s="16">
        <v>45172373.990000002</v>
      </c>
      <c r="Q437" s="16">
        <v>10719716.359999999</v>
      </c>
      <c r="R437" s="16">
        <v>0</v>
      </c>
      <c r="S437" s="16">
        <v>0</v>
      </c>
      <c r="T437" s="16">
        <v>0</v>
      </c>
      <c r="U437" s="16">
        <v>0</v>
      </c>
      <c r="V437" s="16">
        <v>307864911.14999998</v>
      </c>
      <c r="W437" s="16">
        <v>192902268.09999999</v>
      </c>
      <c r="X437" s="16">
        <v>114962643.05</v>
      </c>
      <c r="Y437" s="16">
        <v>0</v>
      </c>
      <c r="Z437" s="16">
        <v>0</v>
      </c>
      <c r="AA437" s="16">
        <v>0</v>
      </c>
      <c r="AB437" s="16">
        <v>0</v>
      </c>
    </row>
    <row r="438" spans="5:28" ht="11.25" customHeight="1" x14ac:dyDescent="0.2">
      <c r="E438" s="14">
        <f t="shared" si="6"/>
        <v>418</v>
      </c>
      <c r="F438" s="15" t="s">
        <v>399</v>
      </c>
      <c r="G438" s="14"/>
      <c r="H438" s="16">
        <v>29679190.75</v>
      </c>
      <c r="I438" s="16">
        <v>27401044.18</v>
      </c>
      <c r="J438" s="16">
        <v>2278146.5699999998</v>
      </c>
      <c r="K438" s="16">
        <v>0</v>
      </c>
      <c r="L438" s="16">
        <v>0</v>
      </c>
      <c r="M438" s="16">
        <v>0</v>
      </c>
      <c r="N438" s="16">
        <v>0</v>
      </c>
      <c r="O438" s="16">
        <v>55892090.350000001</v>
      </c>
      <c r="P438" s="16">
        <v>45172373.990000002</v>
      </c>
      <c r="Q438" s="16">
        <v>10719716.359999999</v>
      </c>
      <c r="R438" s="16">
        <v>0</v>
      </c>
      <c r="S438" s="16">
        <v>0</v>
      </c>
      <c r="T438" s="16">
        <v>0</v>
      </c>
      <c r="U438" s="16">
        <v>0</v>
      </c>
      <c r="V438" s="16">
        <v>307864911.14999998</v>
      </c>
      <c r="W438" s="16">
        <v>192902268.09999999</v>
      </c>
      <c r="X438" s="16">
        <v>114962643.05</v>
      </c>
      <c r="Y438" s="16">
        <v>0</v>
      </c>
      <c r="Z438" s="16">
        <v>0</v>
      </c>
      <c r="AA438" s="16">
        <v>0</v>
      </c>
      <c r="AB438" s="16">
        <v>0</v>
      </c>
    </row>
    <row r="439" spans="5:28" ht="11.25" customHeight="1" x14ac:dyDescent="0.2">
      <c r="E439" s="14">
        <f t="shared" si="6"/>
        <v>419</v>
      </c>
      <c r="F439" s="15" t="s">
        <v>400</v>
      </c>
      <c r="G439" s="14" t="s">
        <v>32</v>
      </c>
      <c r="H439" s="16">
        <v>305515135.77999997</v>
      </c>
      <c r="I439" s="16">
        <v>303607477.11000001</v>
      </c>
      <c r="J439" s="16">
        <v>1907658.67</v>
      </c>
      <c r="K439" s="16">
        <v>0</v>
      </c>
      <c r="L439" s="16">
        <v>0</v>
      </c>
      <c r="M439" s="16">
        <v>0</v>
      </c>
      <c r="N439" s="16">
        <v>0</v>
      </c>
      <c r="O439" s="16">
        <v>331072693.56</v>
      </c>
      <c r="P439" s="16">
        <v>329690397.70999998</v>
      </c>
      <c r="Q439" s="16">
        <v>1382295.85</v>
      </c>
      <c r="R439" s="16">
        <v>0</v>
      </c>
      <c r="S439" s="16">
        <v>0</v>
      </c>
      <c r="T439" s="16">
        <v>0</v>
      </c>
      <c r="U439" s="16">
        <v>0</v>
      </c>
      <c r="V439" s="16">
        <v>402263599.44999999</v>
      </c>
      <c r="W439" s="16">
        <v>401210881.64999998</v>
      </c>
      <c r="X439" s="16">
        <v>1052717.8</v>
      </c>
      <c r="Y439" s="16">
        <v>0</v>
      </c>
      <c r="Z439" s="16">
        <v>0</v>
      </c>
      <c r="AA439" s="16">
        <v>0</v>
      </c>
      <c r="AB439" s="16">
        <v>0</v>
      </c>
    </row>
    <row r="440" spans="5:28" ht="11.25" customHeight="1" x14ac:dyDescent="0.2">
      <c r="E440" s="14">
        <f t="shared" si="6"/>
        <v>420</v>
      </c>
      <c r="F440" s="15" t="s">
        <v>401</v>
      </c>
      <c r="G440" s="14"/>
      <c r="H440" s="16">
        <v>305515135.77999997</v>
      </c>
      <c r="I440" s="16">
        <v>303607477.11000001</v>
      </c>
      <c r="J440" s="16">
        <v>1907658.67</v>
      </c>
      <c r="K440" s="16">
        <v>0</v>
      </c>
      <c r="L440" s="16">
        <v>0</v>
      </c>
      <c r="M440" s="16">
        <v>0</v>
      </c>
      <c r="N440" s="16">
        <v>0</v>
      </c>
      <c r="O440" s="16">
        <v>331072693.56</v>
      </c>
      <c r="P440" s="16">
        <v>329690397.70999998</v>
      </c>
      <c r="Q440" s="16">
        <v>1382295.85</v>
      </c>
      <c r="R440" s="16">
        <v>0</v>
      </c>
      <c r="S440" s="16">
        <v>0</v>
      </c>
      <c r="T440" s="16">
        <v>0</v>
      </c>
      <c r="U440" s="16">
        <v>0</v>
      </c>
      <c r="V440" s="16">
        <v>402263599.44999999</v>
      </c>
      <c r="W440" s="16">
        <v>401210881.64999998</v>
      </c>
      <c r="X440" s="16">
        <v>1052717.8</v>
      </c>
      <c r="Y440" s="16">
        <v>0</v>
      </c>
      <c r="Z440" s="16">
        <v>0</v>
      </c>
      <c r="AA440" s="16">
        <v>0</v>
      </c>
      <c r="AB440" s="16">
        <v>0</v>
      </c>
    </row>
    <row r="441" spans="5:28" ht="11.25" customHeight="1" x14ac:dyDescent="0.2">
      <c r="E441" s="14">
        <f t="shared" si="6"/>
        <v>421</v>
      </c>
      <c r="F441" s="15" t="s">
        <v>402</v>
      </c>
      <c r="G441" s="14"/>
      <c r="H441" s="16">
        <v>305515135.77999997</v>
      </c>
      <c r="I441" s="16">
        <v>303607477.11000001</v>
      </c>
      <c r="J441" s="16">
        <v>1907658.67</v>
      </c>
      <c r="K441" s="16">
        <v>0</v>
      </c>
      <c r="L441" s="16">
        <v>0</v>
      </c>
      <c r="M441" s="16">
        <v>0</v>
      </c>
      <c r="N441" s="16">
        <v>0</v>
      </c>
      <c r="O441" s="16">
        <v>331072693.56</v>
      </c>
      <c r="P441" s="16">
        <v>329690397.70999998</v>
      </c>
      <c r="Q441" s="16">
        <v>1382295.85</v>
      </c>
      <c r="R441" s="16">
        <v>0</v>
      </c>
      <c r="S441" s="16">
        <v>0</v>
      </c>
      <c r="T441" s="16">
        <v>0</v>
      </c>
      <c r="U441" s="16">
        <v>0</v>
      </c>
      <c r="V441" s="16">
        <v>402263599.44999999</v>
      </c>
      <c r="W441" s="16">
        <v>401210881.64999998</v>
      </c>
      <c r="X441" s="16">
        <v>1052717.8</v>
      </c>
      <c r="Y441" s="16">
        <v>0</v>
      </c>
      <c r="Z441" s="16">
        <v>0</v>
      </c>
      <c r="AA441" s="16">
        <v>0</v>
      </c>
      <c r="AB441" s="16">
        <v>0</v>
      </c>
    </row>
    <row r="442" spans="5:28" ht="11.25" customHeight="1" x14ac:dyDescent="0.2">
      <c r="E442" s="14">
        <f t="shared" si="6"/>
        <v>422</v>
      </c>
      <c r="F442" s="15" t="s">
        <v>403</v>
      </c>
      <c r="G442" s="14" t="s">
        <v>32</v>
      </c>
      <c r="H442" s="16">
        <v>1656828845.26</v>
      </c>
      <c r="I442" s="16">
        <v>564967650.54999995</v>
      </c>
      <c r="J442" s="16">
        <v>1091861194.71</v>
      </c>
      <c r="K442" s="16">
        <v>0</v>
      </c>
      <c r="L442" s="16">
        <v>0</v>
      </c>
      <c r="M442" s="16">
        <v>0</v>
      </c>
      <c r="N442" s="16">
        <v>0</v>
      </c>
      <c r="O442" s="16">
        <v>1640419081.21</v>
      </c>
      <c r="P442" s="16">
        <v>564967650.54999995</v>
      </c>
      <c r="Q442" s="16">
        <v>1075451430.6600001</v>
      </c>
      <c r="R442" s="16">
        <v>0</v>
      </c>
      <c r="S442" s="16">
        <v>0</v>
      </c>
      <c r="T442" s="16">
        <v>0</v>
      </c>
      <c r="U442" s="16">
        <v>0</v>
      </c>
      <c r="V442" s="16">
        <v>32270659.050000001</v>
      </c>
      <c r="W442" s="16">
        <v>0</v>
      </c>
      <c r="X442" s="16">
        <v>32270659.050000001</v>
      </c>
      <c r="Y442" s="16">
        <v>0</v>
      </c>
      <c r="Z442" s="16">
        <v>0</v>
      </c>
      <c r="AA442" s="16">
        <v>0</v>
      </c>
      <c r="AB442" s="16">
        <v>0</v>
      </c>
    </row>
    <row r="443" spans="5:28" ht="11.25" customHeight="1" x14ac:dyDescent="0.2">
      <c r="E443" s="14">
        <f t="shared" si="6"/>
        <v>423</v>
      </c>
      <c r="F443" s="15" t="s">
        <v>404</v>
      </c>
      <c r="G443" s="14" t="s">
        <v>32</v>
      </c>
      <c r="H443" s="16">
        <v>2462260834</v>
      </c>
      <c r="I443" s="16">
        <v>2308117765</v>
      </c>
      <c r="J443" s="16">
        <v>154143069</v>
      </c>
      <c r="K443" s="16">
        <v>0</v>
      </c>
      <c r="L443" s="16">
        <v>0</v>
      </c>
      <c r="M443" s="16">
        <v>0</v>
      </c>
      <c r="N443" s="16">
        <v>0</v>
      </c>
      <c r="O443" s="16">
        <v>2589120078.5</v>
      </c>
      <c r="P443" s="16">
        <v>2434977009.5</v>
      </c>
      <c r="Q443" s="16">
        <v>154143069</v>
      </c>
      <c r="R443" s="16">
        <v>0</v>
      </c>
      <c r="S443" s="16">
        <v>0</v>
      </c>
      <c r="T443" s="16">
        <v>0</v>
      </c>
      <c r="U443" s="16">
        <v>0</v>
      </c>
      <c r="V443" s="16">
        <v>67509272.5</v>
      </c>
      <c r="W443" s="16">
        <v>67509272.5</v>
      </c>
      <c r="X443" s="16">
        <v>0</v>
      </c>
      <c r="Y443" s="16">
        <v>0</v>
      </c>
      <c r="Z443" s="16">
        <v>0</v>
      </c>
      <c r="AA443" s="16">
        <v>0</v>
      </c>
      <c r="AB443" s="16">
        <v>0</v>
      </c>
    </row>
    <row r="444" spans="5:28" ht="11.25" customHeight="1" x14ac:dyDescent="0.2">
      <c r="E444" s="14">
        <f t="shared" si="6"/>
        <v>424</v>
      </c>
      <c r="F444" s="15" t="s">
        <v>405</v>
      </c>
      <c r="G444" s="14"/>
      <c r="H444" s="16">
        <v>4119089679.2600002</v>
      </c>
      <c r="I444" s="16">
        <v>2873085415.5500002</v>
      </c>
      <c r="J444" s="16">
        <v>1246004263.71</v>
      </c>
      <c r="K444" s="16">
        <v>0</v>
      </c>
      <c r="L444" s="16">
        <v>0</v>
      </c>
      <c r="M444" s="16">
        <v>0</v>
      </c>
      <c r="N444" s="16">
        <v>0</v>
      </c>
      <c r="O444" s="16">
        <v>4229539159.71</v>
      </c>
      <c r="P444" s="16">
        <v>2999944660.0500002</v>
      </c>
      <c r="Q444" s="16">
        <v>1229594499.6600001</v>
      </c>
      <c r="R444" s="16">
        <v>0</v>
      </c>
      <c r="S444" s="16">
        <v>0</v>
      </c>
      <c r="T444" s="16">
        <v>0</v>
      </c>
      <c r="U444" s="16">
        <v>0</v>
      </c>
      <c r="V444" s="16">
        <v>99779931.549999997</v>
      </c>
      <c r="W444" s="16">
        <v>67509272.5</v>
      </c>
      <c r="X444" s="16">
        <v>32270659.050000001</v>
      </c>
      <c r="Y444" s="16">
        <v>0</v>
      </c>
      <c r="Z444" s="16">
        <v>0</v>
      </c>
      <c r="AA444" s="16">
        <v>0</v>
      </c>
      <c r="AB444" s="16">
        <v>0</v>
      </c>
    </row>
    <row r="445" spans="5:28" ht="11.25" customHeight="1" x14ac:dyDescent="0.2">
      <c r="E445" s="14">
        <f t="shared" si="6"/>
        <v>425</v>
      </c>
      <c r="F445" s="15" t="s">
        <v>406</v>
      </c>
      <c r="G445" s="14"/>
      <c r="H445" s="16">
        <v>4119089679.2600002</v>
      </c>
      <c r="I445" s="16">
        <v>2873085415.5500002</v>
      </c>
      <c r="J445" s="16">
        <v>1246004263.71</v>
      </c>
      <c r="K445" s="16">
        <v>0</v>
      </c>
      <c r="L445" s="16">
        <v>0</v>
      </c>
      <c r="M445" s="16">
        <v>0</v>
      </c>
      <c r="N445" s="16">
        <v>0</v>
      </c>
      <c r="O445" s="16">
        <v>4229539159.71</v>
      </c>
      <c r="P445" s="16">
        <v>2999944660.0500002</v>
      </c>
      <c r="Q445" s="16">
        <v>1229594499.6600001</v>
      </c>
      <c r="R445" s="16">
        <v>0</v>
      </c>
      <c r="S445" s="16">
        <v>0</v>
      </c>
      <c r="T445" s="16">
        <v>0</v>
      </c>
      <c r="U445" s="16">
        <v>0</v>
      </c>
      <c r="V445" s="16">
        <v>99779931.549999997</v>
      </c>
      <c r="W445" s="16">
        <v>67509272.5</v>
      </c>
      <c r="X445" s="16">
        <v>32270659.050000001</v>
      </c>
      <c r="Y445" s="16">
        <v>0</v>
      </c>
      <c r="Z445" s="16">
        <v>0</v>
      </c>
      <c r="AA445" s="16">
        <v>0</v>
      </c>
      <c r="AB445" s="16">
        <v>0</v>
      </c>
    </row>
    <row r="446" spans="5:28" ht="11.25" customHeight="1" x14ac:dyDescent="0.2">
      <c r="E446" s="14">
        <f t="shared" si="6"/>
        <v>426</v>
      </c>
      <c r="F446" s="15" t="s">
        <v>407</v>
      </c>
      <c r="G446" s="14" t="s">
        <v>32</v>
      </c>
      <c r="H446" s="16">
        <v>278572470.76999998</v>
      </c>
      <c r="I446" s="16">
        <v>49288430</v>
      </c>
      <c r="J446" s="16">
        <v>229284040.77000001</v>
      </c>
      <c r="K446" s="16">
        <v>0</v>
      </c>
      <c r="L446" s="16">
        <v>0</v>
      </c>
      <c r="M446" s="16">
        <v>0</v>
      </c>
      <c r="N446" s="16">
        <v>0</v>
      </c>
      <c r="O446" s="16">
        <v>271348372.19</v>
      </c>
      <c r="P446" s="16">
        <v>38963280</v>
      </c>
      <c r="Q446" s="16">
        <v>232385092.19</v>
      </c>
      <c r="R446" s="16">
        <v>0</v>
      </c>
      <c r="S446" s="16">
        <v>0</v>
      </c>
      <c r="T446" s="16">
        <v>0</v>
      </c>
      <c r="U446" s="16">
        <v>0</v>
      </c>
      <c r="V446" s="16">
        <v>37430126.689999998</v>
      </c>
      <c r="W446" s="16">
        <v>10325150</v>
      </c>
      <c r="X446" s="16">
        <v>27104976.690000001</v>
      </c>
      <c r="Y446" s="16">
        <v>0</v>
      </c>
      <c r="Z446" s="16">
        <v>0</v>
      </c>
      <c r="AA446" s="16">
        <v>0</v>
      </c>
      <c r="AB446" s="16">
        <v>0</v>
      </c>
    </row>
    <row r="447" spans="5:28" ht="11.25" customHeight="1" x14ac:dyDescent="0.2">
      <c r="E447" s="14">
        <f t="shared" si="6"/>
        <v>427</v>
      </c>
      <c r="F447" s="15" t="s">
        <v>408</v>
      </c>
      <c r="G447" s="14" t="s">
        <v>32</v>
      </c>
      <c r="H447" s="16">
        <v>634303480.60000002</v>
      </c>
      <c r="I447" s="16">
        <v>141547399.5</v>
      </c>
      <c r="J447" s="16">
        <v>492756081.10000002</v>
      </c>
      <c r="K447" s="16">
        <v>0</v>
      </c>
      <c r="L447" s="16">
        <v>0</v>
      </c>
      <c r="M447" s="16">
        <v>0</v>
      </c>
      <c r="N447" s="16">
        <v>0</v>
      </c>
      <c r="O447" s="16">
        <v>562577800.69000006</v>
      </c>
      <c r="P447" s="16">
        <v>135975058.69999999</v>
      </c>
      <c r="Q447" s="16">
        <v>426602741.99000001</v>
      </c>
      <c r="R447" s="16">
        <v>0</v>
      </c>
      <c r="S447" s="16">
        <v>0</v>
      </c>
      <c r="T447" s="16">
        <v>0</v>
      </c>
      <c r="U447" s="16">
        <v>0</v>
      </c>
      <c r="V447" s="16">
        <v>174373355.59</v>
      </c>
      <c r="W447" s="16">
        <v>24552826</v>
      </c>
      <c r="X447" s="16">
        <v>149820529.59</v>
      </c>
      <c r="Y447" s="16">
        <v>0</v>
      </c>
      <c r="Z447" s="16">
        <v>0</v>
      </c>
      <c r="AA447" s="16">
        <v>0</v>
      </c>
      <c r="AB447" s="16">
        <v>0</v>
      </c>
    </row>
    <row r="448" spans="5:28" ht="11.25" customHeight="1" x14ac:dyDescent="0.2">
      <c r="E448" s="14">
        <f t="shared" si="6"/>
        <v>428</v>
      </c>
      <c r="F448" s="15" t="s">
        <v>409</v>
      </c>
      <c r="G448" s="14"/>
      <c r="H448" s="16">
        <v>912875951.37</v>
      </c>
      <c r="I448" s="16">
        <v>190835829.5</v>
      </c>
      <c r="J448" s="16">
        <v>722040121.87</v>
      </c>
      <c r="K448" s="16">
        <v>0</v>
      </c>
      <c r="L448" s="16">
        <v>0</v>
      </c>
      <c r="M448" s="16">
        <v>0</v>
      </c>
      <c r="N448" s="16">
        <v>0</v>
      </c>
      <c r="O448" s="16">
        <v>833926172.88</v>
      </c>
      <c r="P448" s="16">
        <v>174938338.69999999</v>
      </c>
      <c r="Q448" s="16">
        <v>658987834.17999995</v>
      </c>
      <c r="R448" s="16">
        <v>0</v>
      </c>
      <c r="S448" s="16">
        <v>0</v>
      </c>
      <c r="T448" s="16">
        <v>0</v>
      </c>
      <c r="U448" s="16">
        <v>0</v>
      </c>
      <c r="V448" s="16">
        <v>211803482.28</v>
      </c>
      <c r="W448" s="16">
        <v>34877976</v>
      </c>
      <c r="X448" s="16">
        <v>176925506.28</v>
      </c>
      <c r="Y448" s="16">
        <v>0</v>
      </c>
      <c r="Z448" s="16">
        <v>0</v>
      </c>
      <c r="AA448" s="16">
        <v>0</v>
      </c>
      <c r="AB448" s="16">
        <v>0</v>
      </c>
    </row>
    <row r="449" spans="5:28" ht="11.25" customHeight="1" x14ac:dyDescent="0.2">
      <c r="E449" s="14">
        <f t="shared" si="6"/>
        <v>429</v>
      </c>
      <c r="F449" s="15" t="s">
        <v>410</v>
      </c>
      <c r="G449" s="14"/>
      <c r="H449" s="16">
        <v>912875951.37</v>
      </c>
      <c r="I449" s="16">
        <v>190835829.5</v>
      </c>
      <c r="J449" s="16">
        <v>722040121.87</v>
      </c>
      <c r="K449" s="16">
        <v>0</v>
      </c>
      <c r="L449" s="16">
        <v>0</v>
      </c>
      <c r="M449" s="16">
        <v>0</v>
      </c>
      <c r="N449" s="16">
        <v>0</v>
      </c>
      <c r="O449" s="16">
        <v>833926172.88</v>
      </c>
      <c r="P449" s="16">
        <v>174938338.69999999</v>
      </c>
      <c r="Q449" s="16">
        <v>658987834.17999995</v>
      </c>
      <c r="R449" s="16">
        <v>0</v>
      </c>
      <c r="S449" s="16">
        <v>0</v>
      </c>
      <c r="T449" s="16">
        <v>0</v>
      </c>
      <c r="U449" s="16">
        <v>0</v>
      </c>
      <c r="V449" s="16">
        <v>211803482.28</v>
      </c>
      <c r="W449" s="16">
        <v>34877976</v>
      </c>
      <c r="X449" s="16">
        <v>176925506.28</v>
      </c>
      <c r="Y449" s="16">
        <v>0</v>
      </c>
      <c r="Z449" s="16">
        <v>0</v>
      </c>
      <c r="AA449" s="16">
        <v>0</v>
      </c>
      <c r="AB449" s="16">
        <v>0</v>
      </c>
    </row>
    <row r="450" spans="5:28" ht="11.25" customHeight="1" x14ac:dyDescent="0.2">
      <c r="E450" s="14">
        <f t="shared" si="6"/>
        <v>430</v>
      </c>
      <c r="F450" s="15" t="s">
        <v>411</v>
      </c>
      <c r="G450" s="14" t="s">
        <v>32</v>
      </c>
      <c r="H450" s="16">
        <v>82733694.819999993</v>
      </c>
      <c r="I450" s="16">
        <v>77898698.230000004</v>
      </c>
      <c r="J450" s="16">
        <v>4834996.59</v>
      </c>
      <c r="K450" s="16">
        <v>0</v>
      </c>
      <c r="L450" s="16">
        <v>0</v>
      </c>
      <c r="M450" s="16">
        <v>0</v>
      </c>
      <c r="N450" s="16">
        <v>0</v>
      </c>
      <c r="O450" s="16">
        <v>77811906.269999996</v>
      </c>
      <c r="P450" s="16">
        <v>76844168.540000007</v>
      </c>
      <c r="Q450" s="16">
        <v>967737.73</v>
      </c>
      <c r="R450" s="16">
        <v>0</v>
      </c>
      <c r="S450" s="16">
        <v>0</v>
      </c>
      <c r="T450" s="16">
        <v>0</v>
      </c>
      <c r="U450" s="16">
        <v>0</v>
      </c>
      <c r="V450" s="16">
        <v>2234105937.9000001</v>
      </c>
      <c r="W450" s="16">
        <v>2225051105.9400001</v>
      </c>
      <c r="X450" s="16">
        <v>9054831.9600000009</v>
      </c>
      <c r="Y450" s="16">
        <v>0</v>
      </c>
      <c r="Z450" s="16">
        <v>0</v>
      </c>
      <c r="AA450" s="16">
        <v>0</v>
      </c>
      <c r="AB450" s="16">
        <v>0</v>
      </c>
    </row>
    <row r="451" spans="5:28" ht="11.25" customHeight="1" x14ac:dyDescent="0.2">
      <c r="E451" s="14">
        <f t="shared" si="6"/>
        <v>431</v>
      </c>
      <c r="F451" s="15" t="s">
        <v>412</v>
      </c>
      <c r="G451" s="14"/>
      <c r="H451" s="16">
        <v>82733694.819999993</v>
      </c>
      <c r="I451" s="16">
        <v>77898698.230000004</v>
      </c>
      <c r="J451" s="16">
        <v>4834996.59</v>
      </c>
      <c r="K451" s="16">
        <v>0</v>
      </c>
      <c r="L451" s="16">
        <v>0</v>
      </c>
      <c r="M451" s="16">
        <v>0</v>
      </c>
      <c r="N451" s="16">
        <v>0</v>
      </c>
      <c r="O451" s="16">
        <v>77811906.269999996</v>
      </c>
      <c r="P451" s="16">
        <v>76844168.540000007</v>
      </c>
      <c r="Q451" s="16">
        <v>967737.73</v>
      </c>
      <c r="R451" s="16">
        <v>0</v>
      </c>
      <c r="S451" s="16">
        <v>0</v>
      </c>
      <c r="T451" s="16">
        <v>0</v>
      </c>
      <c r="U451" s="16">
        <v>0</v>
      </c>
      <c r="V451" s="16">
        <v>2234105937.9000001</v>
      </c>
      <c r="W451" s="16">
        <v>2225051105.9400001</v>
      </c>
      <c r="X451" s="16">
        <v>9054831.9600000009</v>
      </c>
      <c r="Y451" s="16">
        <v>0</v>
      </c>
      <c r="Z451" s="16">
        <v>0</v>
      </c>
      <c r="AA451" s="16">
        <v>0</v>
      </c>
      <c r="AB451" s="16">
        <v>0</v>
      </c>
    </row>
    <row r="452" spans="5:28" ht="11.25" customHeight="1" x14ac:dyDescent="0.2">
      <c r="E452" s="14">
        <f t="shared" si="6"/>
        <v>432</v>
      </c>
      <c r="F452" s="15" t="s">
        <v>413</v>
      </c>
      <c r="G452" s="14" t="s">
        <v>32</v>
      </c>
      <c r="H452" s="16">
        <v>8791000</v>
      </c>
      <c r="I452" s="16">
        <v>8791000</v>
      </c>
      <c r="J452" s="16">
        <v>0</v>
      </c>
      <c r="K452" s="16">
        <v>0</v>
      </c>
      <c r="L452" s="16">
        <v>0</v>
      </c>
      <c r="M452" s="16">
        <v>0</v>
      </c>
      <c r="N452" s="16">
        <v>0</v>
      </c>
      <c r="O452" s="16">
        <v>6761000</v>
      </c>
      <c r="P452" s="16">
        <v>6761000</v>
      </c>
      <c r="Q452" s="16">
        <v>0</v>
      </c>
      <c r="R452" s="16">
        <v>0</v>
      </c>
      <c r="S452" s="16">
        <v>0</v>
      </c>
      <c r="T452" s="16">
        <v>0</v>
      </c>
      <c r="U452" s="16">
        <v>0</v>
      </c>
      <c r="V452" s="16">
        <v>119533444</v>
      </c>
      <c r="W452" s="16">
        <v>119533444</v>
      </c>
      <c r="X452" s="16">
        <v>0</v>
      </c>
      <c r="Y452" s="16">
        <v>0</v>
      </c>
      <c r="Z452" s="16">
        <v>0</v>
      </c>
      <c r="AA452" s="16">
        <v>0</v>
      </c>
      <c r="AB452" s="16">
        <v>0</v>
      </c>
    </row>
    <row r="453" spans="5:28" ht="11.25" customHeight="1" x14ac:dyDescent="0.2">
      <c r="E453" s="14">
        <f t="shared" si="6"/>
        <v>433</v>
      </c>
      <c r="F453" s="15" t="s">
        <v>414</v>
      </c>
      <c r="G453" s="14" t="s">
        <v>32</v>
      </c>
      <c r="H453" s="16">
        <v>27341887.199999999</v>
      </c>
      <c r="I453" s="16">
        <v>27341887.199999999</v>
      </c>
      <c r="J453" s="16">
        <v>0</v>
      </c>
      <c r="K453" s="16">
        <v>0</v>
      </c>
      <c r="L453" s="16">
        <v>0</v>
      </c>
      <c r="M453" s="16">
        <v>0</v>
      </c>
      <c r="N453" s="16">
        <v>0</v>
      </c>
      <c r="O453" s="16">
        <v>5953100</v>
      </c>
      <c r="P453" s="16">
        <v>5953100</v>
      </c>
      <c r="Q453" s="16">
        <v>0</v>
      </c>
      <c r="R453" s="16">
        <v>0</v>
      </c>
      <c r="S453" s="16">
        <v>0</v>
      </c>
      <c r="T453" s="16">
        <v>0</v>
      </c>
      <c r="U453" s="16">
        <v>0</v>
      </c>
      <c r="V453" s="16">
        <v>388398060.19</v>
      </c>
      <c r="W453" s="16">
        <v>388398060.19</v>
      </c>
      <c r="X453" s="16">
        <v>0</v>
      </c>
      <c r="Y453" s="16">
        <v>0</v>
      </c>
      <c r="Z453" s="16">
        <v>0</v>
      </c>
      <c r="AA453" s="16">
        <v>0</v>
      </c>
      <c r="AB453" s="16">
        <v>0</v>
      </c>
    </row>
    <row r="454" spans="5:28" ht="11.25" customHeight="1" x14ac:dyDescent="0.2">
      <c r="E454" s="14">
        <f t="shared" si="6"/>
        <v>434</v>
      </c>
      <c r="F454" s="15" t="s">
        <v>415</v>
      </c>
      <c r="G454" s="14" t="s">
        <v>32</v>
      </c>
      <c r="H454" s="16">
        <v>7800400</v>
      </c>
      <c r="I454" s="16">
        <v>7800400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6795000</v>
      </c>
      <c r="P454" s="16">
        <v>6795000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  <c r="V454" s="16">
        <v>596619247.25</v>
      </c>
      <c r="W454" s="16">
        <v>596619247.25</v>
      </c>
      <c r="X454" s="16">
        <v>0</v>
      </c>
      <c r="Y454" s="16">
        <v>0</v>
      </c>
      <c r="Z454" s="16">
        <v>0</v>
      </c>
      <c r="AA454" s="16">
        <v>0</v>
      </c>
      <c r="AB454" s="16">
        <v>0</v>
      </c>
    </row>
    <row r="455" spans="5:28" ht="11.25" customHeight="1" x14ac:dyDescent="0.2">
      <c r="E455" s="14">
        <f t="shared" si="6"/>
        <v>435</v>
      </c>
      <c r="F455" s="15" t="s">
        <v>416</v>
      </c>
      <c r="G455" s="14"/>
      <c r="H455" s="16">
        <v>43933287.200000003</v>
      </c>
      <c r="I455" s="16">
        <v>43933287.200000003</v>
      </c>
      <c r="J455" s="16">
        <v>0</v>
      </c>
      <c r="K455" s="16">
        <v>0</v>
      </c>
      <c r="L455" s="16">
        <v>0</v>
      </c>
      <c r="M455" s="16">
        <v>0</v>
      </c>
      <c r="N455" s="16">
        <v>0</v>
      </c>
      <c r="O455" s="16">
        <v>19509100</v>
      </c>
      <c r="P455" s="16">
        <v>19509100</v>
      </c>
      <c r="Q455" s="16">
        <v>0</v>
      </c>
      <c r="R455" s="16">
        <v>0</v>
      </c>
      <c r="S455" s="16">
        <v>0</v>
      </c>
      <c r="T455" s="16">
        <v>0</v>
      </c>
      <c r="U455" s="16">
        <v>0</v>
      </c>
      <c r="V455" s="16">
        <v>1104550751.4400001</v>
      </c>
      <c r="W455" s="16">
        <v>1104550751.4400001</v>
      </c>
      <c r="X455" s="16">
        <v>0</v>
      </c>
      <c r="Y455" s="16">
        <v>0</v>
      </c>
      <c r="Z455" s="16">
        <v>0</v>
      </c>
      <c r="AA455" s="16">
        <v>0</v>
      </c>
      <c r="AB455" s="16">
        <v>0</v>
      </c>
    </row>
    <row r="456" spans="5:28" ht="11.25" customHeight="1" x14ac:dyDescent="0.2">
      <c r="E456" s="14">
        <f t="shared" si="6"/>
        <v>436</v>
      </c>
      <c r="F456" s="15" t="s">
        <v>417</v>
      </c>
      <c r="G456" s="14"/>
      <c r="H456" s="16">
        <v>126666982.02</v>
      </c>
      <c r="I456" s="16">
        <v>121831985.43000001</v>
      </c>
      <c r="J456" s="16">
        <v>4834996.59</v>
      </c>
      <c r="K456" s="16">
        <v>0</v>
      </c>
      <c r="L456" s="16">
        <v>0</v>
      </c>
      <c r="M456" s="16">
        <v>0</v>
      </c>
      <c r="N456" s="16">
        <v>0</v>
      </c>
      <c r="O456" s="16">
        <v>97321006.269999996</v>
      </c>
      <c r="P456" s="16">
        <v>96353268.540000007</v>
      </c>
      <c r="Q456" s="16">
        <v>967737.73</v>
      </c>
      <c r="R456" s="16">
        <v>0</v>
      </c>
      <c r="S456" s="16">
        <v>0</v>
      </c>
      <c r="T456" s="16">
        <v>0</v>
      </c>
      <c r="U456" s="16">
        <v>0</v>
      </c>
      <c r="V456" s="16">
        <v>3338656689.3400002</v>
      </c>
      <c r="W456" s="16">
        <v>3329601857.3800001</v>
      </c>
      <c r="X456" s="16">
        <v>9054831.9600000009</v>
      </c>
      <c r="Y456" s="16">
        <v>0</v>
      </c>
      <c r="Z456" s="16">
        <v>0</v>
      </c>
      <c r="AA456" s="16">
        <v>0</v>
      </c>
      <c r="AB456" s="16">
        <v>0</v>
      </c>
    </row>
    <row r="457" spans="5:28" ht="11.25" customHeight="1" x14ac:dyDescent="0.2">
      <c r="E457" s="14">
        <f t="shared" si="6"/>
        <v>437</v>
      </c>
      <c r="F457" s="15" t="s">
        <v>418</v>
      </c>
      <c r="G457" s="14" t="s">
        <v>32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  <c r="V457" s="16">
        <v>100167.79</v>
      </c>
      <c r="W457" s="16">
        <v>100127.79</v>
      </c>
      <c r="X457" s="16">
        <v>0</v>
      </c>
      <c r="Y457" s="16">
        <v>0</v>
      </c>
      <c r="Z457" s="16">
        <v>40</v>
      </c>
      <c r="AA457" s="16">
        <v>0</v>
      </c>
      <c r="AB457" s="16">
        <v>0</v>
      </c>
    </row>
    <row r="458" spans="5:28" ht="11.25" customHeight="1" x14ac:dyDescent="0.2">
      <c r="E458" s="14">
        <f t="shared" si="6"/>
        <v>438</v>
      </c>
      <c r="F458" s="15" t="s">
        <v>419</v>
      </c>
      <c r="G458" s="14"/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>
        <v>0</v>
      </c>
      <c r="T458" s="16">
        <v>0</v>
      </c>
      <c r="U458" s="16">
        <v>0</v>
      </c>
      <c r="V458" s="16">
        <v>100167.79</v>
      </c>
      <c r="W458" s="16">
        <v>100127.79</v>
      </c>
      <c r="X458" s="16">
        <v>0</v>
      </c>
      <c r="Y458" s="16">
        <v>0</v>
      </c>
      <c r="Z458" s="16">
        <v>40</v>
      </c>
      <c r="AA458" s="16">
        <v>0</v>
      </c>
      <c r="AB458" s="16">
        <v>0</v>
      </c>
    </row>
    <row r="459" spans="5:28" ht="11.25" customHeight="1" x14ac:dyDescent="0.2">
      <c r="E459" s="14">
        <f t="shared" si="6"/>
        <v>439</v>
      </c>
      <c r="F459" s="15" t="s">
        <v>420</v>
      </c>
      <c r="G459" s="14" t="s">
        <v>32</v>
      </c>
      <c r="H459" s="16">
        <v>0</v>
      </c>
      <c r="I459" s="16">
        <v>0</v>
      </c>
      <c r="J459" s="16">
        <v>0</v>
      </c>
      <c r="K459" s="16">
        <v>0</v>
      </c>
      <c r="L459" s="16">
        <v>0</v>
      </c>
      <c r="M459" s="16">
        <v>0</v>
      </c>
      <c r="N459" s="16">
        <v>0</v>
      </c>
      <c r="O459" s="16">
        <v>0</v>
      </c>
      <c r="P459" s="16">
        <v>0</v>
      </c>
      <c r="Q459" s="16">
        <v>0</v>
      </c>
      <c r="R459" s="16">
        <v>0</v>
      </c>
      <c r="S459" s="16">
        <v>0</v>
      </c>
      <c r="T459" s="16">
        <v>0</v>
      </c>
      <c r="U459" s="16">
        <v>0</v>
      </c>
      <c r="V459" s="16">
        <v>93606.87</v>
      </c>
      <c r="W459" s="16">
        <v>93606.87</v>
      </c>
      <c r="X459" s="16">
        <v>0</v>
      </c>
      <c r="Y459" s="16">
        <v>0</v>
      </c>
      <c r="Z459" s="16">
        <v>0</v>
      </c>
      <c r="AA459" s="16">
        <v>0</v>
      </c>
      <c r="AB459" s="16">
        <v>0</v>
      </c>
    </row>
    <row r="460" spans="5:28" ht="11.25" customHeight="1" x14ac:dyDescent="0.2">
      <c r="E460" s="14">
        <f t="shared" si="6"/>
        <v>440</v>
      </c>
      <c r="F460" s="15" t="s">
        <v>421</v>
      </c>
      <c r="G460" s="14" t="s">
        <v>32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0</v>
      </c>
      <c r="N460" s="16">
        <v>0</v>
      </c>
      <c r="O460" s="16">
        <v>0</v>
      </c>
      <c r="P460" s="16">
        <v>0</v>
      </c>
      <c r="Q460" s="16">
        <v>0</v>
      </c>
      <c r="R460" s="16">
        <v>0</v>
      </c>
      <c r="S460" s="16">
        <v>0</v>
      </c>
      <c r="T460" s="16">
        <v>0</v>
      </c>
      <c r="U460" s="16">
        <v>0</v>
      </c>
      <c r="V460" s="16">
        <v>40964160.359999999</v>
      </c>
      <c r="W460" s="16">
        <v>40964160.359999999</v>
      </c>
      <c r="X460" s="16">
        <v>0</v>
      </c>
      <c r="Y460" s="16">
        <v>0</v>
      </c>
      <c r="Z460" s="16">
        <v>0</v>
      </c>
      <c r="AA460" s="16">
        <v>0</v>
      </c>
      <c r="AB460" s="16">
        <v>0</v>
      </c>
    </row>
    <row r="461" spans="5:28" ht="11.25" customHeight="1" x14ac:dyDescent="0.2">
      <c r="E461" s="14">
        <f t="shared" si="6"/>
        <v>441</v>
      </c>
      <c r="F461" s="15" t="s">
        <v>422</v>
      </c>
      <c r="G461" s="14" t="s">
        <v>32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  <c r="V461" s="16">
        <v>15544.8</v>
      </c>
      <c r="W461" s="16">
        <v>15544.8</v>
      </c>
      <c r="X461" s="16">
        <v>0</v>
      </c>
      <c r="Y461" s="16">
        <v>0</v>
      </c>
      <c r="Z461" s="16">
        <v>0</v>
      </c>
      <c r="AA461" s="16">
        <v>0</v>
      </c>
      <c r="AB461" s="16">
        <v>0</v>
      </c>
    </row>
    <row r="462" spans="5:28" ht="11.25" customHeight="1" x14ac:dyDescent="0.2">
      <c r="E462" s="14">
        <f t="shared" si="6"/>
        <v>442</v>
      </c>
      <c r="F462" s="15" t="s">
        <v>423</v>
      </c>
      <c r="G462" s="14" t="s">
        <v>32</v>
      </c>
      <c r="H462" s="16">
        <v>2943.81</v>
      </c>
      <c r="I462" s="16">
        <v>0</v>
      </c>
      <c r="J462" s="16">
        <v>2943.81</v>
      </c>
      <c r="K462" s="16">
        <v>0</v>
      </c>
      <c r="L462" s="16">
        <v>0</v>
      </c>
      <c r="M462" s="16">
        <v>0</v>
      </c>
      <c r="N462" s="16">
        <v>0</v>
      </c>
      <c r="O462" s="16">
        <v>7047.37</v>
      </c>
      <c r="P462" s="16">
        <v>0</v>
      </c>
      <c r="Q462" s="16">
        <v>7047.37</v>
      </c>
      <c r="R462" s="16">
        <v>0</v>
      </c>
      <c r="S462" s="16">
        <v>0</v>
      </c>
      <c r="T462" s="16">
        <v>0</v>
      </c>
      <c r="U462" s="16">
        <v>0</v>
      </c>
      <c r="V462" s="16">
        <v>789070.62</v>
      </c>
      <c r="W462" s="16">
        <v>645945.15</v>
      </c>
      <c r="X462" s="16">
        <v>143125.47</v>
      </c>
      <c r="Y462" s="16">
        <v>0</v>
      </c>
      <c r="Z462" s="16">
        <v>0</v>
      </c>
      <c r="AA462" s="16">
        <v>0</v>
      </c>
      <c r="AB462" s="16">
        <v>0</v>
      </c>
    </row>
    <row r="463" spans="5:28" ht="11.25" customHeight="1" x14ac:dyDescent="0.2">
      <c r="E463" s="14">
        <f t="shared" si="6"/>
        <v>443</v>
      </c>
      <c r="F463" s="15" t="s">
        <v>424</v>
      </c>
      <c r="G463" s="14" t="s">
        <v>32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16">
        <v>0</v>
      </c>
      <c r="N463" s="16">
        <v>0</v>
      </c>
      <c r="O463" s="16">
        <v>0</v>
      </c>
      <c r="P463" s="16">
        <v>0</v>
      </c>
      <c r="Q463" s="16">
        <v>0</v>
      </c>
      <c r="R463" s="16">
        <v>0</v>
      </c>
      <c r="S463" s="16">
        <v>0</v>
      </c>
      <c r="T463" s="16">
        <v>0</v>
      </c>
      <c r="U463" s="16">
        <v>0</v>
      </c>
      <c r="V463" s="16">
        <v>11170</v>
      </c>
      <c r="W463" s="16">
        <v>11170</v>
      </c>
      <c r="X463" s="16">
        <v>0</v>
      </c>
      <c r="Y463" s="16">
        <v>0</v>
      </c>
      <c r="Z463" s="16">
        <v>0</v>
      </c>
      <c r="AA463" s="16">
        <v>0</v>
      </c>
      <c r="AB463" s="16">
        <v>0</v>
      </c>
    </row>
    <row r="464" spans="5:28" ht="11.25" customHeight="1" x14ac:dyDescent="0.2">
      <c r="E464" s="14">
        <f t="shared" si="6"/>
        <v>444</v>
      </c>
      <c r="F464" s="15" t="s">
        <v>425</v>
      </c>
      <c r="G464" s="14"/>
      <c r="H464" s="16">
        <v>2943.81</v>
      </c>
      <c r="I464" s="16">
        <v>0</v>
      </c>
      <c r="J464" s="16">
        <v>2943.81</v>
      </c>
      <c r="K464" s="16">
        <v>0</v>
      </c>
      <c r="L464" s="16">
        <v>0</v>
      </c>
      <c r="M464" s="16">
        <v>0</v>
      </c>
      <c r="N464" s="16">
        <v>0</v>
      </c>
      <c r="O464" s="16">
        <v>7047.37</v>
      </c>
      <c r="P464" s="16">
        <v>0</v>
      </c>
      <c r="Q464" s="16">
        <v>7047.37</v>
      </c>
      <c r="R464" s="16">
        <v>0</v>
      </c>
      <c r="S464" s="16">
        <v>0</v>
      </c>
      <c r="T464" s="16">
        <v>0</v>
      </c>
      <c r="U464" s="16">
        <v>0</v>
      </c>
      <c r="V464" s="16">
        <v>41873552.649999999</v>
      </c>
      <c r="W464" s="16">
        <v>41730427.18</v>
      </c>
      <c r="X464" s="16">
        <v>143125.47</v>
      </c>
      <c r="Y464" s="16">
        <v>0</v>
      </c>
      <c r="Z464" s="16">
        <v>0</v>
      </c>
      <c r="AA464" s="16">
        <v>0</v>
      </c>
      <c r="AB464" s="16">
        <v>0</v>
      </c>
    </row>
    <row r="465" spans="5:28" ht="11.25" customHeight="1" x14ac:dyDescent="0.2">
      <c r="E465" s="14">
        <f t="shared" si="6"/>
        <v>445</v>
      </c>
      <c r="F465" s="15" t="s">
        <v>426</v>
      </c>
      <c r="G465" s="14"/>
      <c r="H465" s="16">
        <v>2943.81</v>
      </c>
      <c r="I465" s="16">
        <v>0</v>
      </c>
      <c r="J465" s="16">
        <v>2943.81</v>
      </c>
      <c r="K465" s="16">
        <v>0</v>
      </c>
      <c r="L465" s="16">
        <v>0</v>
      </c>
      <c r="M465" s="16">
        <v>0</v>
      </c>
      <c r="N465" s="16">
        <v>0</v>
      </c>
      <c r="O465" s="16">
        <v>7047.37</v>
      </c>
      <c r="P465" s="16">
        <v>0</v>
      </c>
      <c r="Q465" s="16">
        <v>7047.37</v>
      </c>
      <c r="R465" s="16">
        <v>0</v>
      </c>
      <c r="S465" s="16">
        <v>0</v>
      </c>
      <c r="T465" s="16">
        <v>0</v>
      </c>
      <c r="U465" s="16">
        <v>0</v>
      </c>
      <c r="V465" s="16">
        <v>41973720.439999998</v>
      </c>
      <c r="W465" s="16">
        <v>41830554.969999999</v>
      </c>
      <c r="X465" s="16">
        <v>143125.47</v>
      </c>
      <c r="Y465" s="16">
        <v>0</v>
      </c>
      <c r="Z465" s="16">
        <v>40</v>
      </c>
      <c r="AA465" s="16">
        <v>0</v>
      </c>
      <c r="AB465" s="16">
        <v>0</v>
      </c>
    </row>
    <row r="466" spans="5:28" ht="11.25" customHeight="1" x14ac:dyDescent="0.2">
      <c r="E466" s="14">
        <f t="shared" si="6"/>
        <v>446</v>
      </c>
      <c r="F466" s="15" t="s">
        <v>427</v>
      </c>
      <c r="G466" s="14" t="s">
        <v>32</v>
      </c>
      <c r="H466" s="16">
        <v>80</v>
      </c>
      <c r="I466" s="16">
        <v>80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27</v>
      </c>
      <c r="P466" s="16">
        <v>27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  <c r="V466" s="16">
        <v>2038</v>
      </c>
      <c r="W466" s="16">
        <v>2037</v>
      </c>
      <c r="X466" s="16">
        <v>0</v>
      </c>
      <c r="Y466" s="16">
        <v>0</v>
      </c>
      <c r="Z466" s="16">
        <v>1</v>
      </c>
      <c r="AA466" s="16">
        <v>0</v>
      </c>
      <c r="AB466" s="16">
        <v>0</v>
      </c>
    </row>
    <row r="467" spans="5:28" ht="11.25" customHeight="1" x14ac:dyDescent="0.2">
      <c r="E467" s="14">
        <f t="shared" si="6"/>
        <v>447</v>
      </c>
      <c r="F467" s="15" t="s">
        <v>428</v>
      </c>
      <c r="G467" s="14"/>
      <c r="H467" s="16">
        <v>80</v>
      </c>
      <c r="I467" s="16">
        <v>80</v>
      </c>
      <c r="J467" s="16">
        <v>0</v>
      </c>
      <c r="K467" s="16">
        <v>0</v>
      </c>
      <c r="L467" s="16">
        <v>0</v>
      </c>
      <c r="M467" s="16">
        <v>0</v>
      </c>
      <c r="N467" s="16">
        <v>0</v>
      </c>
      <c r="O467" s="16">
        <v>27</v>
      </c>
      <c r="P467" s="16">
        <v>27</v>
      </c>
      <c r="Q467" s="16">
        <v>0</v>
      </c>
      <c r="R467" s="16">
        <v>0</v>
      </c>
      <c r="S467" s="16">
        <v>0</v>
      </c>
      <c r="T467" s="16">
        <v>0</v>
      </c>
      <c r="U467" s="16">
        <v>0</v>
      </c>
      <c r="V467" s="16">
        <v>2038</v>
      </c>
      <c r="W467" s="16">
        <v>2037</v>
      </c>
      <c r="X467" s="16">
        <v>0</v>
      </c>
      <c r="Y467" s="16">
        <v>0</v>
      </c>
      <c r="Z467" s="16">
        <v>1</v>
      </c>
      <c r="AA467" s="16">
        <v>0</v>
      </c>
      <c r="AB467" s="16">
        <v>0</v>
      </c>
    </row>
    <row r="468" spans="5:28" ht="11.25" customHeight="1" x14ac:dyDescent="0.2">
      <c r="E468" s="14">
        <f t="shared" ref="E468:E515" si="7">ROW($E468)-20</f>
        <v>448</v>
      </c>
      <c r="F468" s="15" t="s">
        <v>429</v>
      </c>
      <c r="G468" s="14" t="s">
        <v>32</v>
      </c>
      <c r="H468" s="16">
        <v>0</v>
      </c>
      <c r="I468" s="16">
        <v>0</v>
      </c>
      <c r="J468" s="16">
        <v>0</v>
      </c>
      <c r="K468" s="16">
        <v>0</v>
      </c>
      <c r="L468" s="16">
        <v>0</v>
      </c>
      <c r="M468" s="16">
        <v>0</v>
      </c>
      <c r="N468" s="16">
        <v>0</v>
      </c>
      <c r="O468" s="16">
        <v>0</v>
      </c>
      <c r="P468" s="16">
        <v>0</v>
      </c>
      <c r="Q468" s="16">
        <v>0</v>
      </c>
      <c r="R468" s="16">
        <v>0</v>
      </c>
      <c r="S468" s="16">
        <v>0</v>
      </c>
      <c r="T468" s="16">
        <v>0</v>
      </c>
      <c r="U468" s="16">
        <v>0</v>
      </c>
      <c r="V468" s="16">
        <v>300000000</v>
      </c>
      <c r="W468" s="16">
        <v>300000000</v>
      </c>
      <c r="X468" s="16">
        <v>0</v>
      </c>
      <c r="Y468" s="16">
        <v>0</v>
      </c>
      <c r="Z468" s="16">
        <v>0</v>
      </c>
      <c r="AA468" s="16">
        <v>0</v>
      </c>
      <c r="AB468" s="16">
        <v>0</v>
      </c>
    </row>
    <row r="469" spans="5:28" ht="11.25" customHeight="1" x14ac:dyDescent="0.2">
      <c r="E469" s="14">
        <f t="shared" si="7"/>
        <v>449</v>
      </c>
      <c r="F469" s="15" t="s">
        <v>430</v>
      </c>
      <c r="G469" s="14" t="s">
        <v>32</v>
      </c>
      <c r="H469" s="16">
        <v>6</v>
      </c>
      <c r="I469" s="16">
        <v>6</v>
      </c>
      <c r="J469" s="16">
        <v>0</v>
      </c>
      <c r="K469" s="16">
        <v>0</v>
      </c>
      <c r="L469" s="16">
        <v>0</v>
      </c>
      <c r="M469" s="16">
        <v>0</v>
      </c>
      <c r="N469" s="16">
        <v>0</v>
      </c>
      <c r="O469" s="16">
        <v>2</v>
      </c>
      <c r="P469" s="16">
        <v>2</v>
      </c>
      <c r="Q469" s="16">
        <v>0</v>
      </c>
      <c r="R469" s="16">
        <v>0</v>
      </c>
      <c r="S469" s="16">
        <v>0</v>
      </c>
      <c r="T469" s="16">
        <v>0</v>
      </c>
      <c r="U469" s="16">
        <v>0</v>
      </c>
      <c r="V469" s="16">
        <v>304</v>
      </c>
      <c r="W469" s="16">
        <v>304</v>
      </c>
      <c r="X469" s="16">
        <v>0</v>
      </c>
      <c r="Y469" s="16">
        <v>0</v>
      </c>
      <c r="Z469" s="16">
        <v>0</v>
      </c>
      <c r="AA469" s="16">
        <v>0</v>
      </c>
      <c r="AB469" s="16">
        <v>0</v>
      </c>
    </row>
    <row r="470" spans="5:28" ht="11.25" customHeight="1" x14ac:dyDescent="0.2">
      <c r="E470" s="14">
        <f t="shared" si="7"/>
        <v>450</v>
      </c>
      <c r="F470" s="15" t="s">
        <v>431</v>
      </c>
      <c r="G470" s="14" t="s">
        <v>32</v>
      </c>
      <c r="H470" s="16">
        <v>318</v>
      </c>
      <c r="I470" s="16">
        <v>318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294</v>
      </c>
      <c r="P470" s="16">
        <v>294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  <c r="V470" s="16">
        <v>11219</v>
      </c>
      <c r="W470" s="16">
        <v>11219</v>
      </c>
      <c r="X470" s="16">
        <v>0</v>
      </c>
      <c r="Y470" s="16">
        <v>0</v>
      </c>
      <c r="Z470" s="16">
        <v>0</v>
      </c>
      <c r="AA470" s="16">
        <v>0</v>
      </c>
      <c r="AB470" s="16">
        <v>0</v>
      </c>
    </row>
    <row r="471" spans="5:28" ht="11.25" customHeight="1" x14ac:dyDescent="0.2">
      <c r="E471" s="14">
        <f t="shared" si="7"/>
        <v>451</v>
      </c>
      <c r="F471" s="15" t="s">
        <v>432</v>
      </c>
      <c r="G471" s="14"/>
      <c r="H471" s="16">
        <v>324</v>
      </c>
      <c r="I471" s="16">
        <v>324</v>
      </c>
      <c r="J471" s="16">
        <v>0</v>
      </c>
      <c r="K471" s="16">
        <v>0</v>
      </c>
      <c r="L471" s="16">
        <v>0</v>
      </c>
      <c r="M471" s="16">
        <v>0</v>
      </c>
      <c r="N471" s="16">
        <v>0</v>
      </c>
      <c r="O471" s="16">
        <v>296</v>
      </c>
      <c r="P471" s="16">
        <v>296</v>
      </c>
      <c r="Q471" s="16">
        <v>0</v>
      </c>
      <c r="R471" s="16">
        <v>0</v>
      </c>
      <c r="S471" s="16">
        <v>0</v>
      </c>
      <c r="T471" s="16">
        <v>0</v>
      </c>
      <c r="U471" s="16">
        <v>0</v>
      </c>
      <c r="V471" s="16">
        <v>300011523</v>
      </c>
      <c r="W471" s="16">
        <v>300011523</v>
      </c>
      <c r="X471" s="16">
        <v>0</v>
      </c>
      <c r="Y471" s="16">
        <v>0</v>
      </c>
      <c r="Z471" s="16">
        <v>0</v>
      </c>
      <c r="AA471" s="16">
        <v>0</v>
      </c>
      <c r="AB471" s="16">
        <v>0</v>
      </c>
    </row>
    <row r="472" spans="5:28" ht="11.25" customHeight="1" x14ac:dyDescent="0.2">
      <c r="E472" s="14">
        <f t="shared" si="7"/>
        <v>452</v>
      </c>
      <c r="F472" s="15" t="s">
        <v>433</v>
      </c>
      <c r="G472" s="14" t="s">
        <v>32</v>
      </c>
      <c r="H472" s="16"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v>0</v>
      </c>
      <c r="N472" s="16">
        <v>0</v>
      </c>
      <c r="O472" s="16">
        <v>0</v>
      </c>
      <c r="P472" s="16">
        <v>0</v>
      </c>
      <c r="Q472" s="16">
        <v>0</v>
      </c>
      <c r="R472" s="16">
        <v>0</v>
      </c>
      <c r="S472" s="16">
        <v>0</v>
      </c>
      <c r="T472" s="16">
        <v>0</v>
      </c>
      <c r="U472" s="16">
        <v>0</v>
      </c>
      <c r="V472" s="16">
        <v>1275</v>
      </c>
      <c r="W472" s="16">
        <v>1275</v>
      </c>
      <c r="X472" s="16">
        <v>0</v>
      </c>
      <c r="Y472" s="16">
        <v>0</v>
      </c>
      <c r="Z472" s="16">
        <v>0</v>
      </c>
      <c r="AA472" s="16">
        <v>0</v>
      </c>
      <c r="AB472" s="16">
        <v>0</v>
      </c>
    </row>
    <row r="473" spans="5:28" ht="11.25" customHeight="1" x14ac:dyDescent="0.2">
      <c r="E473" s="14">
        <f t="shared" si="7"/>
        <v>453</v>
      </c>
      <c r="F473" s="15" t="s">
        <v>434</v>
      </c>
      <c r="G473" s="14" t="s">
        <v>32</v>
      </c>
      <c r="H473" s="16">
        <v>108</v>
      </c>
      <c r="I473" s="16">
        <v>108</v>
      </c>
      <c r="J473" s="16">
        <v>0</v>
      </c>
      <c r="K473" s="16">
        <v>0</v>
      </c>
      <c r="L473" s="16">
        <v>0</v>
      </c>
      <c r="M473" s="16">
        <v>0</v>
      </c>
      <c r="N473" s="16">
        <v>0</v>
      </c>
      <c r="O473" s="16">
        <v>2684</v>
      </c>
      <c r="P473" s="16">
        <v>2684</v>
      </c>
      <c r="Q473" s="16">
        <v>0</v>
      </c>
      <c r="R473" s="16">
        <v>0</v>
      </c>
      <c r="S473" s="16">
        <v>0</v>
      </c>
      <c r="T473" s="16">
        <v>0</v>
      </c>
      <c r="U473" s="16">
        <v>0</v>
      </c>
      <c r="V473" s="16">
        <v>26016</v>
      </c>
      <c r="W473" s="16">
        <v>26016</v>
      </c>
      <c r="X473" s="16">
        <v>0</v>
      </c>
      <c r="Y473" s="16">
        <v>0</v>
      </c>
      <c r="Z473" s="16">
        <v>0</v>
      </c>
      <c r="AA473" s="16">
        <v>0</v>
      </c>
      <c r="AB473" s="16">
        <v>0</v>
      </c>
    </row>
    <row r="474" spans="5:28" ht="11.25" customHeight="1" x14ac:dyDescent="0.2">
      <c r="E474" s="14">
        <f t="shared" si="7"/>
        <v>454</v>
      </c>
      <c r="F474" s="15" t="s">
        <v>435</v>
      </c>
      <c r="G474" s="14"/>
      <c r="H474" s="16">
        <v>108</v>
      </c>
      <c r="I474" s="16">
        <v>108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2684</v>
      </c>
      <c r="P474" s="16">
        <v>2684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  <c r="V474" s="16">
        <v>27291</v>
      </c>
      <c r="W474" s="16">
        <v>27291</v>
      </c>
      <c r="X474" s="16">
        <v>0</v>
      </c>
      <c r="Y474" s="16">
        <v>0</v>
      </c>
      <c r="Z474" s="16">
        <v>0</v>
      </c>
      <c r="AA474" s="16">
        <v>0</v>
      </c>
      <c r="AB474" s="16">
        <v>0</v>
      </c>
    </row>
    <row r="475" spans="5:28" ht="11.25" customHeight="1" x14ac:dyDescent="0.2">
      <c r="E475" s="14">
        <f t="shared" si="7"/>
        <v>455</v>
      </c>
      <c r="F475" s="15" t="s">
        <v>436</v>
      </c>
      <c r="G475" s="14" t="s">
        <v>32</v>
      </c>
      <c r="H475" s="16">
        <v>2</v>
      </c>
      <c r="I475" s="16">
        <v>2</v>
      </c>
      <c r="J475" s="16">
        <v>0</v>
      </c>
      <c r="K475" s="16">
        <v>0</v>
      </c>
      <c r="L475" s="16">
        <v>0</v>
      </c>
      <c r="M475" s="16">
        <v>0</v>
      </c>
      <c r="N475" s="16">
        <v>0</v>
      </c>
      <c r="O475" s="16">
        <v>2</v>
      </c>
      <c r="P475" s="16">
        <v>2</v>
      </c>
      <c r="Q475" s="16">
        <v>0</v>
      </c>
      <c r="R475" s="16">
        <v>0</v>
      </c>
      <c r="S475" s="16">
        <v>0</v>
      </c>
      <c r="T475" s="16">
        <v>0</v>
      </c>
      <c r="U475" s="16">
        <v>0</v>
      </c>
      <c r="V475" s="16">
        <v>0</v>
      </c>
      <c r="W475" s="16">
        <v>0</v>
      </c>
      <c r="X475" s="16">
        <v>0</v>
      </c>
      <c r="Y475" s="16">
        <v>0</v>
      </c>
      <c r="Z475" s="16">
        <v>0</v>
      </c>
      <c r="AA475" s="16">
        <v>0</v>
      </c>
      <c r="AB475" s="16">
        <v>0</v>
      </c>
    </row>
    <row r="476" spans="5:28" ht="11.25" customHeight="1" x14ac:dyDescent="0.2">
      <c r="E476" s="14">
        <f t="shared" si="7"/>
        <v>456</v>
      </c>
      <c r="F476" s="15" t="s">
        <v>437</v>
      </c>
      <c r="G476" s="14" t="s">
        <v>32</v>
      </c>
      <c r="H476" s="16">
        <v>78</v>
      </c>
      <c r="I476" s="16">
        <v>78</v>
      </c>
      <c r="J476" s="16">
        <v>0</v>
      </c>
      <c r="K476" s="16">
        <v>0</v>
      </c>
      <c r="L476" s="16">
        <v>0</v>
      </c>
      <c r="M476" s="16">
        <v>0</v>
      </c>
      <c r="N476" s="16">
        <v>0</v>
      </c>
      <c r="O476" s="16">
        <v>78</v>
      </c>
      <c r="P476" s="16">
        <v>78</v>
      </c>
      <c r="Q476" s="16">
        <v>0</v>
      </c>
      <c r="R476" s="16">
        <v>0</v>
      </c>
      <c r="S476" s="16">
        <v>0</v>
      </c>
      <c r="T476" s="16">
        <v>0</v>
      </c>
      <c r="U476" s="16">
        <v>0</v>
      </c>
      <c r="V476" s="16">
        <v>0</v>
      </c>
      <c r="W476" s="16">
        <v>0</v>
      </c>
      <c r="X476" s="16">
        <v>0</v>
      </c>
      <c r="Y476" s="16">
        <v>0</v>
      </c>
      <c r="Z476" s="16">
        <v>0</v>
      </c>
      <c r="AA476" s="16">
        <v>0</v>
      </c>
      <c r="AB476" s="16">
        <v>0</v>
      </c>
    </row>
    <row r="477" spans="5:28" ht="11.25" customHeight="1" x14ac:dyDescent="0.2">
      <c r="E477" s="14">
        <f t="shared" si="7"/>
        <v>457</v>
      </c>
      <c r="F477" s="15" t="s">
        <v>438</v>
      </c>
      <c r="G477" s="14" t="s">
        <v>32</v>
      </c>
      <c r="H477" s="16">
        <v>2530</v>
      </c>
      <c r="I477" s="16">
        <v>2530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1733</v>
      </c>
      <c r="P477" s="16">
        <v>1733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  <c r="V477" s="16">
        <v>5858</v>
      </c>
      <c r="W477" s="16">
        <v>5858</v>
      </c>
      <c r="X477" s="16">
        <v>0</v>
      </c>
      <c r="Y477" s="16">
        <v>0</v>
      </c>
      <c r="Z477" s="16">
        <v>0</v>
      </c>
      <c r="AA477" s="16">
        <v>0</v>
      </c>
      <c r="AB477" s="16">
        <v>0</v>
      </c>
    </row>
    <row r="478" spans="5:28" ht="11.25" customHeight="1" x14ac:dyDescent="0.2">
      <c r="E478" s="14">
        <f t="shared" si="7"/>
        <v>458</v>
      </c>
      <c r="F478" s="15" t="s">
        <v>439</v>
      </c>
      <c r="G478" s="14" t="s">
        <v>32</v>
      </c>
      <c r="H478" s="16">
        <v>6140</v>
      </c>
      <c r="I478" s="16">
        <v>6140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6133</v>
      </c>
      <c r="P478" s="16">
        <v>6133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  <c r="V478" s="16">
        <v>6832</v>
      </c>
      <c r="W478" s="16">
        <v>6832</v>
      </c>
      <c r="X478" s="16">
        <v>0</v>
      </c>
      <c r="Y478" s="16">
        <v>0</v>
      </c>
      <c r="Z478" s="16">
        <v>0</v>
      </c>
      <c r="AA478" s="16">
        <v>0</v>
      </c>
      <c r="AB478" s="16">
        <v>0</v>
      </c>
    </row>
    <row r="479" spans="5:28" ht="11.25" customHeight="1" x14ac:dyDescent="0.2">
      <c r="E479" s="14">
        <f t="shared" si="7"/>
        <v>459</v>
      </c>
      <c r="F479" s="15" t="s">
        <v>440</v>
      </c>
      <c r="G479" s="14" t="s">
        <v>32</v>
      </c>
      <c r="H479" s="16">
        <v>1589</v>
      </c>
      <c r="I479" s="16">
        <v>1589</v>
      </c>
      <c r="J479" s="16">
        <v>0</v>
      </c>
      <c r="K479" s="16">
        <v>0</v>
      </c>
      <c r="L479" s="16">
        <v>0</v>
      </c>
      <c r="M479" s="16">
        <v>0</v>
      </c>
      <c r="N479" s="16">
        <v>0</v>
      </c>
      <c r="O479" s="16">
        <v>1449</v>
      </c>
      <c r="P479" s="16">
        <v>1449</v>
      </c>
      <c r="Q479" s="16">
        <v>0</v>
      </c>
      <c r="R479" s="16">
        <v>0</v>
      </c>
      <c r="S479" s="16">
        <v>0</v>
      </c>
      <c r="T479" s="16">
        <v>0</v>
      </c>
      <c r="U479" s="16">
        <v>0</v>
      </c>
      <c r="V479" s="16">
        <v>438</v>
      </c>
      <c r="W479" s="16">
        <v>438</v>
      </c>
      <c r="X479" s="16">
        <v>0</v>
      </c>
      <c r="Y479" s="16">
        <v>0</v>
      </c>
      <c r="Z479" s="16">
        <v>0</v>
      </c>
      <c r="AA479" s="16">
        <v>0</v>
      </c>
      <c r="AB479" s="16">
        <v>0</v>
      </c>
    </row>
    <row r="480" spans="5:28" ht="11.25" customHeight="1" x14ac:dyDescent="0.2">
      <c r="E480" s="14">
        <f t="shared" si="7"/>
        <v>460</v>
      </c>
      <c r="F480" s="15" t="s">
        <v>441</v>
      </c>
      <c r="G480" s="14"/>
      <c r="H480" s="16">
        <v>10339</v>
      </c>
      <c r="I480" s="16">
        <v>10339</v>
      </c>
      <c r="J480" s="16">
        <v>0</v>
      </c>
      <c r="K480" s="16">
        <v>0</v>
      </c>
      <c r="L480" s="16">
        <v>0</v>
      </c>
      <c r="M480" s="16">
        <v>0</v>
      </c>
      <c r="N480" s="16">
        <v>0</v>
      </c>
      <c r="O480" s="16">
        <v>9395</v>
      </c>
      <c r="P480" s="16">
        <v>9395</v>
      </c>
      <c r="Q480" s="16">
        <v>0</v>
      </c>
      <c r="R480" s="16">
        <v>0</v>
      </c>
      <c r="S480" s="16">
        <v>0</v>
      </c>
      <c r="T480" s="16">
        <v>0</v>
      </c>
      <c r="U480" s="16">
        <v>0</v>
      </c>
      <c r="V480" s="16">
        <v>13128</v>
      </c>
      <c r="W480" s="16">
        <v>13128</v>
      </c>
      <c r="X480" s="16">
        <v>0</v>
      </c>
      <c r="Y480" s="16">
        <v>0</v>
      </c>
      <c r="Z480" s="16">
        <v>0</v>
      </c>
      <c r="AA480" s="16">
        <v>0</v>
      </c>
      <c r="AB480" s="16">
        <v>0</v>
      </c>
    </row>
    <row r="481" spans="5:28" ht="11.25" customHeight="1" x14ac:dyDescent="0.2">
      <c r="E481" s="14">
        <f t="shared" si="7"/>
        <v>461</v>
      </c>
      <c r="F481" s="15" t="s">
        <v>442</v>
      </c>
      <c r="G481" s="14"/>
      <c r="H481" s="16">
        <v>10851</v>
      </c>
      <c r="I481" s="16">
        <v>10851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12402</v>
      </c>
      <c r="P481" s="16">
        <v>12402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  <c r="V481" s="16">
        <v>300053980</v>
      </c>
      <c r="W481" s="16">
        <v>300053979</v>
      </c>
      <c r="X481" s="16">
        <v>0</v>
      </c>
      <c r="Y481" s="16">
        <v>0</v>
      </c>
      <c r="Z481" s="16">
        <v>1</v>
      </c>
      <c r="AA481" s="16">
        <v>0</v>
      </c>
      <c r="AB481" s="16">
        <v>0</v>
      </c>
    </row>
    <row r="482" spans="5:28" ht="11.25" customHeight="1" x14ac:dyDescent="0.2">
      <c r="E482" s="14">
        <f t="shared" si="7"/>
        <v>462</v>
      </c>
      <c r="F482" s="15" t="s">
        <v>443</v>
      </c>
      <c r="G482" s="14"/>
      <c r="H482" s="16">
        <v>5493840733.9899998</v>
      </c>
      <c r="I482" s="16">
        <v>3516772602.77</v>
      </c>
      <c r="J482" s="16">
        <v>1977068131.22</v>
      </c>
      <c r="K482" s="16">
        <v>0</v>
      </c>
      <c r="L482" s="16">
        <v>0</v>
      </c>
      <c r="M482" s="16">
        <v>0</v>
      </c>
      <c r="N482" s="16">
        <v>0</v>
      </c>
      <c r="O482" s="16">
        <v>5547770572.1400003</v>
      </c>
      <c r="P482" s="16">
        <v>3646111440.9899998</v>
      </c>
      <c r="Q482" s="16">
        <v>1901659131.1500001</v>
      </c>
      <c r="R482" s="16">
        <v>0</v>
      </c>
      <c r="S482" s="16">
        <v>0</v>
      </c>
      <c r="T482" s="16">
        <v>0</v>
      </c>
      <c r="U482" s="16">
        <v>0</v>
      </c>
      <c r="V482" s="16">
        <v>4702396314.21</v>
      </c>
      <c r="W482" s="16">
        <v>4367986789.6000004</v>
      </c>
      <c r="X482" s="16">
        <v>334409483.61000001</v>
      </c>
      <c r="Y482" s="16">
        <v>0</v>
      </c>
      <c r="Z482" s="16">
        <v>41</v>
      </c>
      <c r="AA482" s="16">
        <v>0</v>
      </c>
      <c r="AB482" s="16">
        <v>0</v>
      </c>
    </row>
    <row r="483" spans="5:28" ht="11.25" customHeight="1" x14ac:dyDescent="0.2">
      <c r="E483" s="14">
        <f t="shared" si="7"/>
        <v>463</v>
      </c>
      <c r="F483" s="15" t="s">
        <v>444</v>
      </c>
      <c r="G483" s="14" t="s">
        <v>48</v>
      </c>
      <c r="H483" s="16">
        <v>67622004.140000001</v>
      </c>
      <c r="I483" s="16">
        <v>64362356.640000001</v>
      </c>
      <c r="J483" s="16">
        <v>3259647.5</v>
      </c>
      <c r="K483" s="16">
        <v>0</v>
      </c>
      <c r="L483" s="16">
        <v>0</v>
      </c>
      <c r="M483" s="16">
        <v>0</v>
      </c>
      <c r="N483" s="16">
        <v>0</v>
      </c>
      <c r="O483" s="16">
        <v>141602028.28</v>
      </c>
      <c r="P483" s="16">
        <v>141137893.28</v>
      </c>
      <c r="Q483" s="16">
        <v>464135</v>
      </c>
      <c r="R483" s="16">
        <v>0</v>
      </c>
      <c r="S483" s="16">
        <v>0</v>
      </c>
      <c r="T483" s="16">
        <v>0</v>
      </c>
      <c r="U483" s="16">
        <v>0</v>
      </c>
      <c r="V483" s="16">
        <v>1404367771.1300001</v>
      </c>
      <c r="W483" s="16">
        <v>1385578601.3800001</v>
      </c>
      <c r="X483" s="16">
        <v>18789169.75</v>
      </c>
      <c r="Y483" s="16">
        <v>0</v>
      </c>
      <c r="Z483" s="16">
        <v>0</v>
      </c>
      <c r="AA483" s="16">
        <v>0</v>
      </c>
      <c r="AB483" s="16">
        <v>0</v>
      </c>
    </row>
    <row r="484" spans="5:28" ht="11.25" customHeight="1" x14ac:dyDescent="0.2">
      <c r="E484" s="14">
        <f t="shared" si="7"/>
        <v>464</v>
      </c>
      <c r="F484" s="15" t="s">
        <v>445</v>
      </c>
      <c r="G484" s="14"/>
      <c r="H484" s="16">
        <v>67622004.140000001</v>
      </c>
      <c r="I484" s="16">
        <v>64362356.640000001</v>
      </c>
      <c r="J484" s="16">
        <v>3259647.5</v>
      </c>
      <c r="K484" s="16">
        <v>0</v>
      </c>
      <c r="L484" s="16">
        <v>0</v>
      </c>
      <c r="M484" s="16">
        <v>0</v>
      </c>
      <c r="N484" s="16">
        <v>0</v>
      </c>
      <c r="O484" s="16">
        <v>141602028.28</v>
      </c>
      <c r="P484" s="16">
        <v>141137893.28</v>
      </c>
      <c r="Q484" s="16">
        <v>464135</v>
      </c>
      <c r="R484" s="16">
        <v>0</v>
      </c>
      <c r="S484" s="16">
        <v>0</v>
      </c>
      <c r="T484" s="16">
        <v>0</v>
      </c>
      <c r="U484" s="16">
        <v>0</v>
      </c>
      <c r="V484" s="16">
        <v>1404367771.1300001</v>
      </c>
      <c r="W484" s="16">
        <v>1385578601.3800001</v>
      </c>
      <c r="X484" s="16">
        <v>18789169.75</v>
      </c>
      <c r="Y484" s="16">
        <v>0</v>
      </c>
      <c r="Z484" s="16">
        <v>0</v>
      </c>
      <c r="AA484" s="16">
        <v>0</v>
      </c>
      <c r="AB484" s="16">
        <v>0</v>
      </c>
    </row>
    <row r="485" spans="5:28" ht="11.25" customHeight="1" x14ac:dyDescent="0.2">
      <c r="E485" s="14">
        <f t="shared" si="7"/>
        <v>465</v>
      </c>
      <c r="F485" s="15" t="s">
        <v>399</v>
      </c>
      <c r="G485" s="14"/>
      <c r="H485" s="16">
        <v>67622004.140000001</v>
      </c>
      <c r="I485" s="16">
        <v>64362356.640000001</v>
      </c>
      <c r="J485" s="16">
        <v>3259647.5</v>
      </c>
      <c r="K485" s="16">
        <v>0</v>
      </c>
      <c r="L485" s="16">
        <v>0</v>
      </c>
      <c r="M485" s="16">
        <v>0</v>
      </c>
      <c r="N485" s="16">
        <v>0</v>
      </c>
      <c r="O485" s="16">
        <v>141602028.28</v>
      </c>
      <c r="P485" s="16">
        <v>141137893.28</v>
      </c>
      <c r="Q485" s="16">
        <v>464135</v>
      </c>
      <c r="R485" s="16">
        <v>0</v>
      </c>
      <c r="S485" s="16">
        <v>0</v>
      </c>
      <c r="T485" s="16">
        <v>0</v>
      </c>
      <c r="U485" s="16">
        <v>0</v>
      </c>
      <c r="V485" s="16">
        <v>1404367771.1300001</v>
      </c>
      <c r="W485" s="16">
        <v>1385578601.3800001</v>
      </c>
      <c r="X485" s="16">
        <v>18789169.75</v>
      </c>
      <c r="Y485" s="16">
        <v>0</v>
      </c>
      <c r="Z485" s="16">
        <v>0</v>
      </c>
      <c r="AA485" s="16">
        <v>0</v>
      </c>
      <c r="AB485" s="16">
        <v>0</v>
      </c>
    </row>
    <row r="486" spans="5:28" ht="11.25" customHeight="1" x14ac:dyDescent="0.2">
      <c r="E486" s="14">
        <f t="shared" si="7"/>
        <v>466</v>
      </c>
      <c r="F486" s="15" t="s">
        <v>446</v>
      </c>
      <c r="G486" s="14" t="s">
        <v>48</v>
      </c>
      <c r="H486" s="16">
        <v>1641332949.0999999</v>
      </c>
      <c r="I486" s="16">
        <v>312445750</v>
      </c>
      <c r="J486" s="16">
        <v>1328887199.0999999</v>
      </c>
      <c r="K486" s="16">
        <v>0</v>
      </c>
      <c r="L486" s="16">
        <v>0</v>
      </c>
      <c r="M486" s="16">
        <v>0</v>
      </c>
      <c r="N486" s="16">
        <v>0</v>
      </c>
      <c r="O486" s="16">
        <v>1657640995</v>
      </c>
      <c r="P486" s="16">
        <v>312445750</v>
      </c>
      <c r="Q486" s="16">
        <v>1345195245</v>
      </c>
      <c r="R486" s="16">
        <v>0</v>
      </c>
      <c r="S486" s="16">
        <v>0</v>
      </c>
      <c r="T486" s="16">
        <v>0</v>
      </c>
      <c r="U486" s="16">
        <v>0</v>
      </c>
      <c r="V486" s="16">
        <v>32250819.460000001</v>
      </c>
      <c r="W486" s="16">
        <v>0</v>
      </c>
      <c r="X486" s="16">
        <v>32250819.460000001</v>
      </c>
      <c r="Y486" s="16">
        <v>0</v>
      </c>
      <c r="Z486" s="16">
        <v>0</v>
      </c>
      <c r="AA486" s="16">
        <v>0</v>
      </c>
      <c r="AB486" s="16">
        <v>0</v>
      </c>
    </row>
    <row r="487" spans="5:28" ht="11.25" customHeight="1" x14ac:dyDescent="0.2">
      <c r="E487" s="14">
        <f t="shared" si="7"/>
        <v>467</v>
      </c>
      <c r="F487" s="15" t="s">
        <v>447</v>
      </c>
      <c r="G487" s="14" t="s">
        <v>48</v>
      </c>
      <c r="H487" s="16">
        <v>2591088443.1399999</v>
      </c>
      <c r="I487" s="16">
        <v>0</v>
      </c>
      <c r="J487" s="16">
        <v>2591088443.1399999</v>
      </c>
      <c r="K487" s="16">
        <v>0</v>
      </c>
      <c r="L487" s="16">
        <v>0</v>
      </c>
      <c r="M487" s="16">
        <v>0</v>
      </c>
      <c r="N487" s="16">
        <v>0</v>
      </c>
      <c r="O487" s="16">
        <v>2464281678.1399999</v>
      </c>
      <c r="P487" s="16">
        <v>0</v>
      </c>
      <c r="Q487" s="16">
        <v>2464281678.1399999</v>
      </c>
      <c r="R487" s="16">
        <v>0</v>
      </c>
      <c r="S487" s="16">
        <v>0</v>
      </c>
      <c r="T487" s="16">
        <v>0</v>
      </c>
      <c r="U487" s="16">
        <v>0</v>
      </c>
      <c r="V487" s="16">
        <v>67481910</v>
      </c>
      <c r="W487" s="16">
        <v>0</v>
      </c>
      <c r="X487" s="16">
        <v>67481910</v>
      </c>
      <c r="Y487" s="16">
        <v>0</v>
      </c>
      <c r="Z487" s="16">
        <v>0</v>
      </c>
      <c r="AA487" s="16">
        <v>0</v>
      </c>
      <c r="AB487" s="16">
        <v>0</v>
      </c>
    </row>
    <row r="488" spans="5:28" ht="11.25" customHeight="1" x14ac:dyDescent="0.2">
      <c r="E488" s="14">
        <f t="shared" si="7"/>
        <v>468</v>
      </c>
      <c r="F488" s="15" t="s">
        <v>448</v>
      </c>
      <c r="G488" s="14"/>
      <c r="H488" s="16">
        <v>4232421392.2399998</v>
      </c>
      <c r="I488" s="16">
        <v>312445750</v>
      </c>
      <c r="J488" s="16">
        <v>3919975642.2399998</v>
      </c>
      <c r="K488" s="16">
        <v>0</v>
      </c>
      <c r="L488" s="16">
        <v>0</v>
      </c>
      <c r="M488" s="16">
        <v>0</v>
      </c>
      <c r="N488" s="16">
        <v>0</v>
      </c>
      <c r="O488" s="16">
        <v>4121922673.1399999</v>
      </c>
      <c r="P488" s="16">
        <v>312445750</v>
      </c>
      <c r="Q488" s="16">
        <v>3809476923.1399999</v>
      </c>
      <c r="R488" s="16">
        <v>0</v>
      </c>
      <c r="S488" s="16">
        <v>0</v>
      </c>
      <c r="T488" s="16">
        <v>0</v>
      </c>
      <c r="U488" s="16">
        <v>0</v>
      </c>
      <c r="V488" s="16">
        <v>99732729.459999993</v>
      </c>
      <c r="W488" s="16">
        <v>0</v>
      </c>
      <c r="X488" s="16">
        <v>99732729.459999993</v>
      </c>
      <c r="Y488" s="16">
        <v>0</v>
      </c>
      <c r="Z488" s="16">
        <v>0</v>
      </c>
      <c r="AA488" s="16">
        <v>0</v>
      </c>
      <c r="AB488" s="16">
        <v>0</v>
      </c>
    </row>
    <row r="489" spans="5:28" ht="11.25" customHeight="1" x14ac:dyDescent="0.2">
      <c r="E489" s="14">
        <f t="shared" si="7"/>
        <v>469</v>
      </c>
      <c r="F489" s="15" t="s">
        <v>406</v>
      </c>
      <c r="G489" s="14"/>
      <c r="H489" s="16">
        <v>4232421392.2399998</v>
      </c>
      <c r="I489" s="16">
        <v>312445750</v>
      </c>
      <c r="J489" s="16">
        <v>3919975642.2399998</v>
      </c>
      <c r="K489" s="16">
        <v>0</v>
      </c>
      <c r="L489" s="16">
        <v>0</v>
      </c>
      <c r="M489" s="16">
        <v>0</v>
      </c>
      <c r="N489" s="16">
        <v>0</v>
      </c>
      <c r="O489" s="16">
        <v>4121922673.1399999</v>
      </c>
      <c r="P489" s="16">
        <v>312445750</v>
      </c>
      <c r="Q489" s="16">
        <v>3809476923.1399999</v>
      </c>
      <c r="R489" s="16">
        <v>0</v>
      </c>
      <c r="S489" s="16">
        <v>0</v>
      </c>
      <c r="T489" s="16">
        <v>0</v>
      </c>
      <c r="U489" s="16">
        <v>0</v>
      </c>
      <c r="V489" s="16">
        <v>99732729.459999993</v>
      </c>
      <c r="W489" s="16">
        <v>0</v>
      </c>
      <c r="X489" s="16">
        <v>99732729.459999993</v>
      </c>
      <c r="Y489" s="16">
        <v>0</v>
      </c>
      <c r="Z489" s="16">
        <v>0</v>
      </c>
      <c r="AA489" s="16">
        <v>0</v>
      </c>
      <c r="AB489" s="16">
        <v>0</v>
      </c>
    </row>
    <row r="490" spans="5:28" ht="11.25" customHeight="1" x14ac:dyDescent="0.2">
      <c r="E490" s="14">
        <f t="shared" si="7"/>
        <v>470</v>
      </c>
      <c r="F490" s="15" t="s">
        <v>449</v>
      </c>
      <c r="G490" s="14" t="s">
        <v>48</v>
      </c>
      <c r="H490" s="16">
        <v>270806723.69999999</v>
      </c>
      <c r="I490" s="16">
        <v>270806723.69999999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277963609.45999998</v>
      </c>
      <c r="P490" s="16">
        <v>277963609.45999998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  <c r="V490" s="16">
        <v>37430126.719999999</v>
      </c>
      <c r="W490" s="16">
        <v>37430126.719999999</v>
      </c>
      <c r="X490" s="16">
        <v>0</v>
      </c>
      <c r="Y490" s="16">
        <v>0</v>
      </c>
      <c r="Z490" s="16">
        <v>0</v>
      </c>
      <c r="AA490" s="16">
        <v>0</v>
      </c>
      <c r="AB490" s="16">
        <v>0</v>
      </c>
    </row>
    <row r="491" spans="5:28" ht="11.25" customHeight="1" x14ac:dyDescent="0.2">
      <c r="E491" s="14">
        <f t="shared" si="7"/>
        <v>471</v>
      </c>
      <c r="F491" s="15" t="s">
        <v>450</v>
      </c>
      <c r="G491" s="14" t="s">
        <v>48</v>
      </c>
      <c r="H491" s="16">
        <v>560069560.29999995</v>
      </c>
      <c r="I491" s="16">
        <v>424088641.89999998</v>
      </c>
      <c r="J491" s="16">
        <v>135980918.40000001</v>
      </c>
      <c r="K491" s="16">
        <v>0</v>
      </c>
      <c r="L491" s="16">
        <v>0</v>
      </c>
      <c r="M491" s="16">
        <v>0</v>
      </c>
      <c r="N491" s="16">
        <v>0</v>
      </c>
      <c r="O491" s="16">
        <v>631901192.33000004</v>
      </c>
      <c r="P491" s="16">
        <v>490054211.10000002</v>
      </c>
      <c r="Q491" s="16">
        <v>141846981.22999999</v>
      </c>
      <c r="R491" s="16">
        <v>0</v>
      </c>
      <c r="S491" s="16">
        <v>0</v>
      </c>
      <c r="T491" s="16">
        <v>0</v>
      </c>
      <c r="U491" s="16">
        <v>0</v>
      </c>
      <c r="V491" s="16">
        <v>174622568.28</v>
      </c>
      <c r="W491" s="16">
        <v>150053168.19999999</v>
      </c>
      <c r="X491" s="16">
        <v>24569400.079999998</v>
      </c>
      <c r="Y491" s="16">
        <v>0</v>
      </c>
      <c r="Z491" s="16">
        <v>0</v>
      </c>
      <c r="AA491" s="16">
        <v>0</v>
      </c>
      <c r="AB491" s="16">
        <v>0</v>
      </c>
    </row>
    <row r="492" spans="5:28" ht="11.25" customHeight="1" x14ac:dyDescent="0.2">
      <c r="E492" s="14">
        <f t="shared" si="7"/>
        <v>472</v>
      </c>
      <c r="F492" s="15" t="s">
        <v>451</v>
      </c>
      <c r="G492" s="14"/>
      <c r="H492" s="16">
        <v>830876284</v>
      </c>
      <c r="I492" s="16">
        <v>694895365.60000002</v>
      </c>
      <c r="J492" s="16">
        <v>135980918.40000001</v>
      </c>
      <c r="K492" s="16">
        <v>0</v>
      </c>
      <c r="L492" s="16">
        <v>0</v>
      </c>
      <c r="M492" s="16">
        <v>0</v>
      </c>
      <c r="N492" s="16">
        <v>0</v>
      </c>
      <c r="O492" s="16">
        <v>909864801.78999996</v>
      </c>
      <c r="P492" s="16">
        <v>768017820.55999994</v>
      </c>
      <c r="Q492" s="16">
        <v>141846981.22999999</v>
      </c>
      <c r="R492" s="16">
        <v>0</v>
      </c>
      <c r="S492" s="16">
        <v>0</v>
      </c>
      <c r="T492" s="16">
        <v>0</v>
      </c>
      <c r="U492" s="16">
        <v>0</v>
      </c>
      <c r="V492" s="16">
        <v>212052695</v>
      </c>
      <c r="W492" s="16">
        <v>187483294.91999999</v>
      </c>
      <c r="X492" s="16">
        <v>24569400.079999998</v>
      </c>
      <c r="Y492" s="16">
        <v>0</v>
      </c>
      <c r="Z492" s="16">
        <v>0</v>
      </c>
      <c r="AA492" s="16">
        <v>0</v>
      </c>
      <c r="AB492" s="16">
        <v>0</v>
      </c>
    </row>
    <row r="493" spans="5:28" ht="11.25" customHeight="1" x14ac:dyDescent="0.2">
      <c r="E493" s="14">
        <f t="shared" si="7"/>
        <v>473</v>
      </c>
      <c r="F493" s="15" t="s">
        <v>410</v>
      </c>
      <c r="G493" s="14"/>
      <c r="H493" s="16">
        <v>830876284</v>
      </c>
      <c r="I493" s="16">
        <v>694895365.60000002</v>
      </c>
      <c r="J493" s="16">
        <v>135980918.40000001</v>
      </c>
      <c r="K493" s="16">
        <v>0</v>
      </c>
      <c r="L493" s="16">
        <v>0</v>
      </c>
      <c r="M493" s="16">
        <v>0</v>
      </c>
      <c r="N493" s="16">
        <v>0</v>
      </c>
      <c r="O493" s="16">
        <v>909864801.78999996</v>
      </c>
      <c r="P493" s="16">
        <v>768017820.55999994</v>
      </c>
      <c r="Q493" s="16">
        <v>141846981.22999999</v>
      </c>
      <c r="R493" s="16">
        <v>0</v>
      </c>
      <c r="S493" s="16">
        <v>0</v>
      </c>
      <c r="T493" s="16">
        <v>0</v>
      </c>
      <c r="U493" s="16">
        <v>0</v>
      </c>
      <c r="V493" s="16">
        <v>212052695</v>
      </c>
      <c r="W493" s="16">
        <v>187483294.91999999</v>
      </c>
      <c r="X493" s="16">
        <v>24569400.079999998</v>
      </c>
      <c r="Y493" s="16">
        <v>0</v>
      </c>
      <c r="Z493" s="16">
        <v>0</v>
      </c>
      <c r="AA493" s="16">
        <v>0</v>
      </c>
      <c r="AB493" s="16">
        <v>0</v>
      </c>
    </row>
    <row r="494" spans="5:28" ht="11.25" customHeight="1" x14ac:dyDescent="0.2">
      <c r="E494" s="14">
        <f t="shared" si="7"/>
        <v>474</v>
      </c>
      <c r="F494" s="15" t="s">
        <v>452</v>
      </c>
      <c r="G494" s="14" t="s">
        <v>48</v>
      </c>
      <c r="H494" s="16">
        <v>426977010.31</v>
      </c>
      <c r="I494" s="16">
        <v>189789330</v>
      </c>
      <c r="J494" s="16">
        <v>237187680.31</v>
      </c>
      <c r="K494" s="16">
        <v>0</v>
      </c>
      <c r="L494" s="16">
        <v>0</v>
      </c>
      <c r="M494" s="16">
        <v>0</v>
      </c>
      <c r="N494" s="16">
        <v>0</v>
      </c>
      <c r="O494" s="16">
        <v>562262575.82000005</v>
      </c>
      <c r="P494" s="16">
        <v>253052440</v>
      </c>
      <c r="Q494" s="16">
        <v>309210135.81999999</v>
      </c>
      <c r="R494" s="16">
        <v>0</v>
      </c>
      <c r="S494" s="16">
        <v>0</v>
      </c>
      <c r="T494" s="16">
        <v>0</v>
      </c>
      <c r="U494" s="16">
        <v>0</v>
      </c>
      <c r="V494" s="16">
        <v>198306247.12</v>
      </c>
      <c r="W494" s="16">
        <v>66170991.310000002</v>
      </c>
      <c r="X494" s="16">
        <v>132135255.81</v>
      </c>
      <c r="Y494" s="16">
        <v>0</v>
      </c>
      <c r="Z494" s="16">
        <v>0</v>
      </c>
      <c r="AA494" s="16">
        <v>0</v>
      </c>
      <c r="AB494" s="16">
        <v>0</v>
      </c>
    </row>
    <row r="495" spans="5:28" ht="11.25" customHeight="1" x14ac:dyDescent="0.2">
      <c r="E495" s="14">
        <f t="shared" si="7"/>
        <v>475</v>
      </c>
      <c r="F495" s="15" t="s">
        <v>453</v>
      </c>
      <c r="G495" s="14"/>
      <c r="H495" s="16">
        <v>426977010.31</v>
      </c>
      <c r="I495" s="16">
        <v>189789330</v>
      </c>
      <c r="J495" s="16">
        <v>237187680.31</v>
      </c>
      <c r="K495" s="16">
        <v>0</v>
      </c>
      <c r="L495" s="16">
        <v>0</v>
      </c>
      <c r="M495" s="16">
        <v>0</v>
      </c>
      <c r="N495" s="16">
        <v>0</v>
      </c>
      <c r="O495" s="16">
        <v>562262575.82000005</v>
      </c>
      <c r="P495" s="16">
        <v>253052440</v>
      </c>
      <c r="Q495" s="16">
        <v>309210135.81999999</v>
      </c>
      <c r="R495" s="16">
        <v>0</v>
      </c>
      <c r="S495" s="16">
        <v>0</v>
      </c>
      <c r="T495" s="16">
        <v>0</v>
      </c>
      <c r="U495" s="16">
        <v>0</v>
      </c>
      <c r="V495" s="16">
        <v>198306247.12</v>
      </c>
      <c r="W495" s="16">
        <v>66170991.310000002</v>
      </c>
      <c r="X495" s="16">
        <v>132135255.81</v>
      </c>
      <c r="Y495" s="16">
        <v>0</v>
      </c>
      <c r="Z495" s="16">
        <v>0</v>
      </c>
      <c r="AA495" s="16">
        <v>0</v>
      </c>
      <c r="AB495" s="16">
        <v>0</v>
      </c>
    </row>
    <row r="496" spans="5:28" ht="11.25" customHeight="1" x14ac:dyDescent="0.2">
      <c r="E496" s="14">
        <f t="shared" si="7"/>
        <v>476</v>
      </c>
      <c r="F496" s="15" t="s">
        <v>417</v>
      </c>
      <c r="G496" s="14"/>
      <c r="H496" s="16">
        <v>426977010.31</v>
      </c>
      <c r="I496" s="16">
        <v>189789330</v>
      </c>
      <c r="J496" s="16">
        <v>237187680.31</v>
      </c>
      <c r="K496" s="16">
        <v>0</v>
      </c>
      <c r="L496" s="16">
        <v>0</v>
      </c>
      <c r="M496" s="16">
        <v>0</v>
      </c>
      <c r="N496" s="16">
        <v>0</v>
      </c>
      <c r="O496" s="16">
        <v>562262575.82000005</v>
      </c>
      <c r="P496" s="16">
        <v>253052440</v>
      </c>
      <c r="Q496" s="16">
        <v>309210135.81999999</v>
      </c>
      <c r="R496" s="16">
        <v>0</v>
      </c>
      <c r="S496" s="16">
        <v>0</v>
      </c>
      <c r="T496" s="16">
        <v>0</v>
      </c>
      <c r="U496" s="16">
        <v>0</v>
      </c>
      <c r="V496" s="16">
        <v>198306247.12</v>
      </c>
      <c r="W496" s="16">
        <v>66170991.310000002</v>
      </c>
      <c r="X496" s="16">
        <v>132135255.81</v>
      </c>
      <c r="Y496" s="16">
        <v>0</v>
      </c>
      <c r="Z496" s="16">
        <v>0</v>
      </c>
      <c r="AA496" s="16">
        <v>0</v>
      </c>
      <c r="AB496" s="16">
        <v>0</v>
      </c>
    </row>
    <row r="497" spans="5:28" ht="11.25" customHeight="1" x14ac:dyDescent="0.2">
      <c r="E497" s="14">
        <f t="shared" si="7"/>
        <v>477</v>
      </c>
      <c r="F497" s="15" t="s">
        <v>454</v>
      </c>
      <c r="G497" s="14"/>
      <c r="H497" s="16">
        <v>5557896690.6899996</v>
      </c>
      <c r="I497" s="16">
        <v>1261492802.24</v>
      </c>
      <c r="J497" s="16">
        <v>4296403888.4499998</v>
      </c>
      <c r="K497" s="16">
        <v>0</v>
      </c>
      <c r="L497" s="16">
        <v>0</v>
      </c>
      <c r="M497" s="16">
        <v>0</v>
      </c>
      <c r="N497" s="16">
        <v>0</v>
      </c>
      <c r="O497" s="16">
        <v>5735652079.0299997</v>
      </c>
      <c r="P497" s="16">
        <v>1474653903.8399999</v>
      </c>
      <c r="Q497" s="16">
        <v>4260998175.1900001</v>
      </c>
      <c r="R497" s="16">
        <v>0</v>
      </c>
      <c r="S497" s="16">
        <v>0</v>
      </c>
      <c r="T497" s="16">
        <v>0</v>
      </c>
      <c r="U497" s="16">
        <v>0</v>
      </c>
      <c r="V497" s="16">
        <v>1914459442.71</v>
      </c>
      <c r="W497" s="16">
        <v>1639232887.6099999</v>
      </c>
      <c r="X497" s="16">
        <v>275226555.10000002</v>
      </c>
      <c r="Y497" s="16">
        <v>0</v>
      </c>
      <c r="Z497" s="16">
        <v>0</v>
      </c>
      <c r="AA497" s="16">
        <v>0</v>
      </c>
      <c r="AB497" s="16">
        <v>0</v>
      </c>
    </row>
    <row r="498" spans="5:28" ht="11.25" customHeight="1" x14ac:dyDescent="0.2">
      <c r="E498" s="14">
        <f t="shared" si="7"/>
        <v>478</v>
      </c>
      <c r="F498" s="15" t="s">
        <v>455</v>
      </c>
      <c r="G498" s="14" t="s">
        <v>32</v>
      </c>
      <c r="H498" s="16">
        <v>2925564753.75</v>
      </c>
      <c r="I498" s="16">
        <v>1808362532.78</v>
      </c>
      <c r="J498" s="16">
        <v>1117202220.97</v>
      </c>
      <c r="K498" s="16">
        <v>0</v>
      </c>
      <c r="L498" s="16">
        <v>0</v>
      </c>
      <c r="M498" s="16">
        <v>0</v>
      </c>
      <c r="N498" s="16">
        <v>0</v>
      </c>
      <c r="O498" s="16">
        <v>2693835943.2399998</v>
      </c>
      <c r="P498" s="16">
        <v>1592723388.46</v>
      </c>
      <c r="Q498" s="16">
        <v>1101112554.78</v>
      </c>
      <c r="R498" s="16">
        <v>0</v>
      </c>
      <c r="S498" s="16">
        <v>0</v>
      </c>
      <c r="T498" s="16">
        <v>0</v>
      </c>
      <c r="U498" s="16">
        <v>0</v>
      </c>
      <c r="V498" s="16">
        <v>219756310.22999999</v>
      </c>
      <c r="W498" s="16">
        <v>219756310.22999999</v>
      </c>
      <c r="X498" s="16">
        <v>0</v>
      </c>
      <c r="Y498" s="16">
        <v>0</v>
      </c>
      <c r="Z498" s="16">
        <v>0</v>
      </c>
      <c r="AA498" s="16">
        <v>0</v>
      </c>
      <c r="AB498" s="16">
        <v>0</v>
      </c>
    </row>
    <row r="499" spans="5:28" ht="11.25" customHeight="1" x14ac:dyDescent="0.2">
      <c r="E499" s="14">
        <f t="shared" si="7"/>
        <v>479</v>
      </c>
      <c r="F499" s="15" t="s">
        <v>456</v>
      </c>
      <c r="G499" s="14"/>
      <c r="H499" s="16">
        <v>2925564753.75</v>
      </c>
      <c r="I499" s="16">
        <v>1808362532.78</v>
      </c>
      <c r="J499" s="16">
        <v>1117202220.97</v>
      </c>
      <c r="K499" s="16">
        <v>0</v>
      </c>
      <c r="L499" s="16">
        <v>0</v>
      </c>
      <c r="M499" s="16">
        <v>0</v>
      </c>
      <c r="N499" s="16">
        <v>0</v>
      </c>
      <c r="O499" s="16">
        <v>2693835943.2399998</v>
      </c>
      <c r="P499" s="16">
        <v>1592723388.46</v>
      </c>
      <c r="Q499" s="16">
        <v>1101112554.78</v>
      </c>
      <c r="R499" s="16">
        <v>0</v>
      </c>
      <c r="S499" s="16">
        <v>0</v>
      </c>
      <c r="T499" s="16">
        <v>0</v>
      </c>
      <c r="U499" s="16">
        <v>0</v>
      </c>
      <c r="V499" s="16">
        <v>219756310.22999999</v>
      </c>
      <c r="W499" s="16">
        <v>219756310.22999999</v>
      </c>
      <c r="X499" s="16">
        <v>0</v>
      </c>
      <c r="Y499" s="16">
        <v>0</v>
      </c>
      <c r="Z499" s="16">
        <v>0</v>
      </c>
      <c r="AA499" s="16">
        <v>0</v>
      </c>
      <c r="AB499" s="16">
        <v>0</v>
      </c>
    </row>
    <row r="500" spans="5:28" ht="11.25" customHeight="1" x14ac:dyDescent="0.2">
      <c r="E500" s="14">
        <f t="shared" si="7"/>
        <v>480</v>
      </c>
      <c r="F500" s="15" t="s">
        <v>457</v>
      </c>
      <c r="G500" s="14" t="s">
        <v>32</v>
      </c>
      <c r="H500" s="16">
        <v>9128.3700000000008</v>
      </c>
      <c r="I500" s="16">
        <v>2081</v>
      </c>
      <c r="J500" s="16">
        <v>7047.37</v>
      </c>
      <c r="K500" s="16">
        <v>0</v>
      </c>
      <c r="L500" s="16">
        <v>0</v>
      </c>
      <c r="M500" s="16">
        <v>0</v>
      </c>
      <c r="N500" s="16">
        <v>0</v>
      </c>
      <c r="O500" s="16">
        <v>3473.81</v>
      </c>
      <c r="P500" s="16">
        <v>530</v>
      </c>
      <c r="Q500" s="16">
        <v>2943.81</v>
      </c>
      <c r="R500" s="16">
        <v>0</v>
      </c>
      <c r="S500" s="16">
        <v>0</v>
      </c>
      <c r="T500" s="16">
        <v>0</v>
      </c>
      <c r="U500" s="16">
        <v>0</v>
      </c>
      <c r="V500" s="16">
        <v>72452.740000000005</v>
      </c>
      <c r="W500" s="16">
        <v>72452.740000000005</v>
      </c>
      <c r="X500" s="16">
        <v>0</v>
      </c>
      <c r="Y500" s="16">
        <v>0</v>
      </c>
      <c r="Z500" s="16">
        <v>0</v>
      </c>
      <c r="AA500" s="16">
        <v>0</v>
      </c>
      <c r="AB500" s="16">
        <v>0</v>
      </c>
    </row>
    <row r="501" spans="5:28" ht="11.25" customHeight="1" x14ac:dyDescent="0.2">
      <c r="E501" s="14">
        <f t="shared" si="7"/>
        <v>481</v>
      </c>
      <c r="F501" s="15" t="s">
        <v>458</v>
      </c>
      <c r="G501" s="14"/>
      <c r="H501" s="16">
        <v>9128.3700000000008</v>
      </c>
      <c r="I501" s="16">
        <v>2081</v>
      </c>
      <c r="J501" s="16">
        <v>7047.37</v>
      </c>
      <c r="K501" s="16">
        <v>0</v>
      </c>
      <c r="L501" s="16">
        <v>0</v>
      </c>
      <c r="M501" s="16">
        <v>0</v>
      </c>
      <c r="N501" s="16">
        <v>0</v>
      </c>
      <c r="O501" s="16">
        <v>3473.81</v>
      </c>
      <c r="P501" s="16">
        <v>530</v>
      </c>
      <c r="Q501" s="16">
        <v>2943.81</v>
      </c>
      <c r="R501" s="16">
        <v>0</v>
      </c>
      <c r="S501" s="16">
        <v>0</v>
      </c>
      <c r="T501" s="16">
        <v>0</v>
      </c>
      <c r="U501" s="16">
        <v>0</v>
      </c>
      <c r="V501" s="16">
        <v>72452.740000000005</v>
      </c>
      <c r="W501" s="16">
        <v>72452.740000000005</v>
      </c>
      <c r="X501" s="16">
        <v>0</v>
      </c>
      <c r="Y501" s="16">
        <v>0</v>
      </c>
      <c r="Z501" s="16">
        <v>0</v>
      </c>
      <c r="AA501" s="16">
        <v>0</v>
      </c>
      <c r="AB501" s="16">
        <v>0</v>
      </c>
    </row>
    <row r="502" spans="5:28" ht="11.25" customHeight="1" x14ac:dyDescent="0.2">
      <c r="E502" s="14">
        <f t="shared" si="7"/>
        <v>482</v>
      </c>
      <c r="F502" s="15" t="s">
        <v>459</v>
      </c>
      <c r="G502" s="14" t="s">
        <v>32</v>
      </c>
      <c r="H502" s="16">
        <v>8379081829.8699999</v>
      </c>
      <c r="I502" s="16">
        <v>3342915521.98</v>
      </c>
      <c r="J502" s="16">
        <v>5036166307.8900003</v>
      </c>
      <c r="K502" s="16">
        <v>0</v>
      </c>
      <c r="L502" s="16">
        <v>0</v>
      </c>
      <c r="M502" s="16">
        <v>0</v>
      </c>
      <c r="N502" s="16">
        <v>0</v>
      </c>
      <c r="O502" s="16">
        <v>8379131068.4499998</v>
      </c>
      <c r="P502" s="16">
        <v>3216056277.4099998</v>
      </c>
      <c r="Q502" s="16">
        <v>5163074791.04</v>
      </c>
      <c r="R502" s="16">
        <v>0</v>
      </c>
      <c r="S502" s="16">
        <v>0</v>
      </c>
      <c r="T502" s="16">
        <v>0</v>
      </c>
      <c r="U502" s="16">
        <v>0</v>
      </c>
      <c r="V502" s="16">
        <v>99732729.489999995</v>
      </c>
      <c r="W502" s="16">
        <v>0.03</v>
      </c>
      <c r="X502" s="16">
        <v>99732729.459999993</v>
      </c>
      <c r="Y502" s="16">
        <v>0</v>
      </c>
      <c r="Z502" s="16">
        <v>0</v>
      </c>
      <c r="AA502" s="16">
        <v>0</v>
      </c>
      <c r="AB502" s="16">
        <v>0</v>
      </c>
    </row>
    <row r="503" spans="5:28" ht="11.25" customHeight="1" x14ac:dyDescent="0.2">
      <c r="E503" s="14">
        <f t="shared" si="7"/>
        <v>483</v>
      </c>
      <c r="F503" s="15" t="s">
        <v>460</v>
      </c>
      <c r="G503" s="14"/>
      <c r="H503" s="16">
        <v>8379081829.8699999</v>
      </c>
      <c r="I503" s="16">
        <v>3342915521.98</v>
      </c>
      <c r="J503" s="16">
        <v>5036166307.8900003</v>
      </c>
      <c r="K503" s="16">
        <v>0</v>
      </c>
      <c r="L503" s="16">
        <v>0</v>
      </c>
      <c r="M503" s="16">
        <v>0</v>
      </c>
      <c r="N503" s="16">
        <v>0</v>
      </c>
      <c r="O503" s="16">
        <v>8379131068.4499998</v>
      </c>
      <c r="P503" s="16">
        <v>3216056277.4099998</v>
      </c>
      <c r="Q503" s="16">
        <v>5163074791.04</v>
      </c>
      <c r="R503" s="16">
        <v>0</v>
      </c>
      <c r="S503" s="16">
        <v>0</v>
      </c>
      <c r="T503" s="16">
        <v>0</v>
      </c>
      <c r="U503" s="16">
        <v>0</v>
      </c>
      <c r="V503" s="16">
        <v>99732729.489999995</v>
      </c>
      <c r="W503" s="16">
        <v>0.03</v>
      </c>
      <c r="X503" s="16">
        <v>99732729.459999993</v>
      </c>
      <c r="Y503" s="16">
        <v>0</v>
      </c>
      <c r="Z503" s="16">
        <v>0</v>
      </c>
      <c r="AA503" s="16">
        <v>0</v>
      </c>
      <c r="AB503" s="16">
        <v>0</v>
      </c>
    </row>
    <row r="504" spans="5:28" ht="11.25" customHeight="1" x14ac:dyDescent="0.2">
      <c r="E504" s="14">
        <f t="shared" si="7"/>
        <v>484</v>
      </c>
      <c r="F504" s="15" t="s">
        <v>461</v>
      </c>
      <c r="G504" s="14"/>
      <c r="H504" s="16">
        <v>11304655711.99</v>
      </c>
      <c r="I504" s="16">
        <v>5151280135.7600002</v>
      </c>
      <c r="J504" s="16">
        <v>6153375576.2299995</v>
      </c>
      <c r="K504" s="16">
        <v>0</v>
      </c>
      <c r="L504" s="16">
        <v>0</v>
      </c>
      <c r="M504" s="16">
        <v>0</v>
      </c>
      <c r="N504" s="16">
        <v>0</v>
      </c>
      <c r="O504" s="16">
        <v>11072970485.5</v>
      </c>
      <c r="P504" s="16">
        <v>4808780195.8699999</v>
      </c>
      <c r="Q504" s="16">
        <v>6264190289.6300001</v>
      </c>
      <c r="R504" s="16">
        <v>0</v>
      </c>
      <c r="S504" s="16">
        <v>0</v>
      </c>
      <c r="T504" s="16">
        <v>0</v>
      </c>
      <c r="U504" s="16">
        <v>0</v>
      </c>
      <c r="V504" s="16">
        <v>319561492.45999998</v>
      </c>
      <c r="W504" s="16">
        <v>219828763</v>
      </c>
      <c r="X504" s="16">
        <v>99732729.459999993</v>
      </c>
      <c r="Y504" s="16">
        <v>0</v>
      </c>
      <c r="Z504" s="16">
        <v>0</v>
      </c>
      <c r="AA504" s="16">
        <v>0</v>
      </c>
      <c r="AB504" s="16">
        <v>0</v>
      </c>
    </row>
    <row r="505" spans="5:28" ht="11.25" customHeight="1" x14ac:dyDescent="0.2">
      <c r="E505" s="14">
        <f t="shared" si="7"/>
        <v>485</v>
      </c>
      <c r="F505" s="15" t="s">
        <v>462</v>
      </c>
      <c r="G505" s="14"/>
      <c r="H505" s="16">
        <v>11304655711.99</v>
      </c>
      <c r="I505" s="16">
        <v>5151280135.7600002</v>
      </c>
      <c r="J505" s="16">
        <v>6153375576.2299995</v>
      </c>
      <c r="K505" s="16">
        <v>0</v>
      </c>
      <c r="L505" s="16">
        <v>0</v>
      </c>
      <c r="M505" s="16">
        <v>0</v>
      </c>
      <c r="N505" s="16">
        <v>0</v>
      </c>
      <c r="O505" s="16">
        <v>11072970485.5</v>
      </c>
      <c r="P505" s="16">
        <v>4808780195.8699999</v>
      </c>
      <c r="Q505" s="16">
        <v>6264190289.6300001</v>
      </c>
      <c r="R505" s="16">
        <v>0</v>
      </c>
      <c r="S505" s="16">
        <v>0</v>
      </c>
      <c r="T505" s="16">
        <v>0</v>
      </c>
      <c r="U505" s="16">
        <v>0</v>
      </c>
      <c r="V505" s="16">
        <v>319561492.45999998</v>
      </c>
      <c r="W505" s="16">
        <v>219828763</v>
      </c>
      <c r="X505" s="16">
        <v>99732729.459999993</v>
      </c>
      <c r="Y505" s="16">
        <v>0</v>
      </c>
      <c r="Z505" s="16">
        <v>0</v>
      </c>
      <c r="AA505" s="16">
        <v>0</v>
      </c>
      <c r="AB505" s="16">
        <v>0</v>
      </c>
    </row>
    <row r="506" spans="5:28" ht="11.25" customHeight="1" x14ac:dyDescent="0.2">
      <c r="E506" s="14">
        <f t="shared" si="7"/>
        <v>486</v>
      </c>
      <c r="F506" s="15" t="s">
        <v>455</v>
      </c>
      <c r="G506" s="14" t="s">
        <v>48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  <c r="V506" s="16">
        <v>2665618279.23</v>
      </c>
      <c r="W506" s="16">
        <v>2539116405.75</v>
      </c>
      <c r="X506" s="16">
        <v>126501873.48</v>
      </c>
      <c r="Y506" s="16">
        <v>0</v>
      </c>
      <c r="Z506" s="16">
        <v>0</v>
      </c>
      <c r="AA506" s="16">
        <v>0</v>
      </c>
      <c r="AB506" s="16">
        <v>0</v>
      </c>
    </row>
    <row r="507" spans="5:28" ht="11.25" customHeight="1" x14ac:dyDescent="0.2">
      <c r="E507" s="14">
        <f t="shared" si="7"/>
        <v>487</v>
      </c>
      <c r="F507" s="15" t="s">
        <v>456</v>
      </c>
      <c r="G507" s="14"/>
      <c r="H507" s="16">
        <v>0</v>
      </c>
      <c r="I507" s="16">
        <v>0</v>
      </c>
      <c r="J507" s="16">
        <v>0</v>
      </c>
      <c r="K507" s="16">
        <v>0</v>
      </c>
      <c r="L507" s="16">
        <v>0</v>
      </c>
      <c r="M507" s="16">
        <v>0</v>
      </c>
      <c r="N507" s="16">
        <v>0</v>
      </c>
      <c r="O507" s="16">
        <v>0</v>
      </c>
      <c r="P507" s="16">
        <v>0</v>
      </c>
      <c r="Q507" s="16">
        <v>0</v>
      </c>
      <c r="R507" s="16">
        <v>0</v>
      </c>
      <c r="S507" s="16">
        <v>0</v>
      </c>
      <c r="T507" s="16">
        <v>0</v>
      </c>
      <c r="U507" s="16">
        <v>0</v>
      </c>
      <c r="V507" s="16">
        <v>2665618279.23</v>
      </c>
      <c r="W507" s="16">
        <v>2539116405.75</v>
      </c>
      <c r="X507" s="16">
        <v>126501873.48</v>
      </c>
      <c r="Y507" s="16">
        <v>0</v>
      </c>
      <c r="Z507" s="16">
        <v>0</v>
      </c>
      <c r="AA507" s="16">
        <v>0</v>
      </c>
      <c r="AB507" s="16">
        <v>0</v>
      </c>
    </row>
    <row r="508" spans="5:28" ht="11.25" customHeight="1" x14ac:dyDescent="0.2">
      <c r="E508" s="14">
        <f t="shared" si="7"/>
        <v>488</v>
      </c>
      <c r="F508" s="15" t="s">
        <v>457</v>
      </c>
      <c r="G508" s="14" t="s">
        <v>48</v>
      </c>
      <c r="H508" s="16">
        <v>0</v>
      </c>
      <c r="I508" s="16">
        <v>0</v>
      </c>
      <c r="J508" s="16">
        <v>0</v>
      </c>
      <c r="K508" s="16">
        <v>0</v>
      </c>
      <c r="L508" s="16">
        <v>0</v>
      </c>
      <c r="M508" s="16">
        <v>0</v>
      </c>
      <c r="N508" s="16">
        <v>0</v>
      </c>
      <c r="O508" s="16">
        <v>0</v>
      </c>
      <c r="P508" s="16">
        <v>0</v>
      </c>
      <c r="Q508" s="16">
        <v>0</v>
      </c>
      <c r="R508" s="16">
        <v>0</v>
      </c>
      <c r="S508" s="16">
        <v>0</v>
      </c>
      <c r="T508" s="16">
        <v>0</v>
      </c>
      <c r="U508" s="16">
        <v>0</v>
      </c>
      <c r="V508" s="16">
        <v>342100153.18000001</v>
      </c>
      <c r="W508" s="16">
        <v>341957027.70999998</v>
      </c>
      <c r="X508" s="16">
        <v>143125.47</v>
      </c>
      <c r="Y508" s="16">
        <v>0</v>
      </c>
      <c r="Z508" s="16">
        <v>0</v>
      </c>
      <c r="AA508" s="16">
        <v>0</v>
      </c>
      <c r="AB508" s="16">
        <v>0</v>
      </c>
    </row>
    <row r="509" spans="5:28" ht="11.25" customHeight="1" x14ac:dyDescent="0.2">
      <c r="E509" s="14">
        <f t="shared" si="7"/>
        <v>489</v>
      </c>
      <c r="F509" s="15" t="s">
        <v>458</v>
      </c>
      <c r="G509" s="14"/>
      <c r="H509" s="16"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v>0</v>
      </c>
      <c r="N509" s="16">
        <v>0</v>
      </c>
      <c r="O509" s="16">
        <v>0</v>
      </c>
      <c r="P509" s="16">
        <v>0</v>
      </c>
      <c r="Q509" s="16">
        <v>0</v>
      </c>
      <c r="R509" s="16">
        <v>0</v>
      </c>
      <c r="S509" s="16">
        <v>0</v>
      </c>
      <c r="T509" s="16">
        <v>0</v>
      </c>
      <c r="U509" s="16">
        <v>0</v>
      </c>
      <c r="V509" s="16">
        <v>342100153.18000001</v>
      </c>
      <c r="W509" s="16">
        <v>341957027.70999998</v>
      </c>
      <c r="X509" s="16">
        <v>143125.47</v>
      </c>
      <c r="Y509" s="16">
        <v>0</v>
      </c>
      <c r="Z509" s="16">
        <v>0</v>
      </c>
      <c r="AA509" s="16">
        <v>0</v>
      </c>
      <c r="AB509" s="16">
        <v>0</v>
      </c>
    </row>
    <row r="510" spans="5:28" ht="11.25" customHeight="1" x14ac:dyDescent="0.2">
      <c r="E510" s="14">
        <f t="shared" si="7"/>
        <v>490</v>
      </c>
      <c r="F510" s="15" t="s">
        <v>459</v>
      </c>
      <c r="G510" s="14" t="s">
        <v>48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  <c r="V510" s="16">
        <v>99779931.549999997</v>
      </c>
      <c r="W510" s="16">
        <v>67509272.5</v>
      </c>
      <c r="X510" s="16">
        <v>32270659.050000001</v>
      </c>
      <c r="Y510" s="16">
        <v>0</v>
      </c>
      <c r="Z510" s="16">
        <v>0</v>
      </c>
      <c r="AA510" s="16">
        <v>0</v>
      </c>
      <c r="AB510" s="16">
        <v>0</v>
      </c>
    </row>
    <row r="511" spans="5:28" ht="11.25" customHeight="1" x14ac:dyDescent="0.2">
      <c r="E511" s="14">
        <f t="shared" si="7"/>
        <v>491</v>
      </c>
      <c r="F511" s="15" t="s">
        <v>460</v>
      </c>
      <c r="G511" s="14"/>
      <c r="H511" s="16"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v>0</v>
      </c>
      <c r="N511" s="16">
        <v>0</v>
      </c>
      <c r="O511" s="16">
        <v>0</v>
      </c>
      <c r="P511" s="16">
        <v>0</v>
      </c>
      <c r="Q511" s="16">
        <v>0</v>
      </c>
      <c r="R511" s="16">
        <v>0</v>
      </c>
      <c r="S511" s="16">
        <v>0</v>
      </c>
      <c r="T511" s="16">
        <v>0</v>
      </c>
      <c r="U511" s="16">
        <v>0</v>
      </c>
      <c r="V511" s="16">
        <v>99779931.549999997</v>
      </c>
      <c r="W511" s="16">
        <v>67509272.5</v>
      </c>
      <c r="X511" s="16">
        <v>32270659.050000001</v>
      </c>
      <c r="Y511" s="16">
        <v>0</v>
      </c>
      <c r="Z511" s="16">
        <v>0</v>
      </c>
      <c r="AA511" s="16">
        <v>0</v>
      </c>
      <c r="AB511" s="16">
        <v>0</v>
      </c>
    </row>
    <row r="512" spans="5:28" ht="11.25" customHeight="1" x14ac:dyDescent="0.2">
      <c r="E512" s="14">
        <f t="shared" si="7"/>
        <v>492</v>
      </c>
      <c r="F512" s="15" t="s">
        <v>461</v>
      </c>
      <c r="G512" s="14"/>
      <c r="H512" s="16">
        <v>0</v>
      </c>
      <c r="I512" s="16">
        <v>0</v>
      </c>
      <c r="J512" s="16">
        <v>0</v>
      </c>
      <c r="K512" s="16">
        <v>0</v>
      </c>
      <c r="L512" s="16">
        <v>0</v>
      </c>
      <c r="M512" s="16">
        <v>0</v>
      </c>
      <c r="N512" s="16">
        <v>0</v>
      </c>
      <c r="O512" s="16">
        <v>0</v>
      </c>
      <c r="P512" s="16">
        <v>0</v>
      </c>
      <c r="Q512" s="16">
        <v>0</v>
      </c>
      <c r="R512" s="16">
        <v>0</v>
      </c>
      <c r="S512" s="16">
        <v>0</v>
      </c>
      <c r="T512" s="16">
        <v>0</v>
      </c>
      <c r="U512" s="16">
        <v>0</v>
      </c>
      <c r="V512" s="16">
        <v>3107498363.96</v>
      </c>
      <c r="W512" s="16">
        <v>2948582705.96</v>
      </c>
      <c r="X512" s="16">
        <v>158915658</v>
      </c>
      <c r="Y512" s="16">
        <v>0</v>
      </c>
      <c r="Z512" s="16">
        <v>0</v>
      </c>
      <c r="AA512" s="16">
        <v>0</v>
      </c>
      <c r="AB512" s="16">
        <v>0</v>
      </c>
    </row>
    <row r="513" spans="5:28" ht="11.25" customHeight="1" x14ac:dyDescent="0.2">
      <c r="E513" s="14">
        <f t="shared" si="7"/>
        <v>493</v>
      </c>
      <c r="F513" s="15" t="s">
        <v>463</v>
      </c>
      <c r="G513" s="14"/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6">
        <v>0</v>
      </c>
      <c r="N513" s="16">
        <v>0</v>
      </c>
      <c r="O513" s="16">
        <v>0</v>
      </c>
      <c r="P513" s="16">
        <v>0</v>
      </c>
      <c r="Q513" s="16">
        <v>0</v>
      </c>
      <c r="R513" s="16">
        <v>0</v>
      </c>
      <c r="S513" s="16">
        <v>0</v>
      </c>
      <c r="T513" s="16">
        <v>0</v>
      </c>
      <c r="U513" s="16">
        <v>0</v>
      </c>
      <c r="V513" s="16">
        <v>3107498363.96</v>
      </c>
      <c r="W513" s="16">
        <v>2948582705.96</v>
      </c>
      <c r="X513" s="16">
        <v>158915658</v>
      </c>
      <c r="Y513" s="16">
        <v>0</v>
      </c>
      <c r="Z513" s="16">
        <v>0</v>
      </c>
      <c r="AA513" s="16">
        <v>0</v>
      </c>
      <c r="AB513" s="16">
        <v>0</v>
      </c>
    </row>
    <row r="514" spans="5:28" ht="11.25" customHeight="1" x14ac:dyDescent="0.2">
      <c r="E514" s="14">
        <f t="shared" si="7"/>
        <v>494</v>
      </c>
      <c r="F514" s="15" t="s">
        <v>464</v>
      </c>
      <c r="G514" s="14"/>
      <c r="H514" s="16">
        <v>16798496445.98</v>
      </c>
      <c r="I514" s="16">
        <v>8668052738.5300007</v>
      </c>
      <c r="J514" s="16">
        <v>8130443707.4499998</v>
      </c>
      <c r="K514" s="16">
        <v>0</v>
      </c>
      <c r="L514" s="16">
        <v>0</v>
      </c>
      <c r="M514" s="16">
        <v>0</v>
      </c>
      <c r="N514" s="16">
        <v>0</v>
      </c>
      <c r="O514" s="16">
        <v>16620741057.639999</v>
      </c>
      <c r="P514" s="16">
        <v>8454891636.8599997</v>
      </c>
      <c r="Q514" s="16">
        <v>8165849420.7799997</v>
      </c>
      <c r="R514" s="16">
        <v>0</v>
      </c>
      <c r="S514" s="16">
        <v>0</v>
      </c>
      <c r="T514" s="16">
        <v>0</v>
      </c>
      <c r="U514" s="16">
        <v>0</v>
      </c>
      <c r="V514" s="16">
        <v>5021957806.6700001</v>
      </c>
      <c r="W514" s="16">
        <v>4587815552.6000004</v>
      </c>
      <c r="X514" s="16">
        <v>434142213.06999999</v>
      </c>
      <c r="Y514" s="16">
        <v>0</v>
      </c>
      <c r="Z514" s="16">
        <v>41</v>
      </c>
      <c r="AA514" s="16">
        <v>0</v>
      </c>
      <c r="AB514" s="16">
        <v>0</v>
      </c>
    </row>
    <row r="515" spans="5:28" ht="11.25" customHeight="1" x14ac:dyDescent="0.2">
      <c r="E515" s="14">
        <f t="shared" si="7"/>
        <v>495</v>
      </c>
      <c r="F515" s="15" t="s">
        <v>465</v>
      </c>
      <c r="G515" s="14"/>
      <c r="H515" s="16">
        <v>5557896690.6899996</v>
      </c>
      <c r="I515" s="16">
        <v>1261492802.24</v>
      </c>
      <c r="J515" s="16">
        <v>4296403888.4499998</v>
      </c>
      <c r="K515" s="16">
        <v>0</v>
      </c>
      <c r="L515" s="16">
        <v>0</v>
      </c>
      <c r="M515" s="16">
        <v>0</v>
      </c>
      <c r="N515" s="16">
        <v>0</v>
      </c>
      <c r="O515" s="16">
        <v>5735652079.0299997</v>
      </c>
      <c r="P515" s="16">
        <v>1474653903.8399999</v>
      </c>
      <c r="Q515" s="16">
        <v>4260998175.1900001</v>
      </c>
      <c r="R515" s="16">
        <v>0</v>
      </c>
      <c r="S515" s="16">
        <v>0</v>
      </c>
      <c r="T515" s="16">
        <v>0</v>
      </c>
      <c r="U515" s="16">
        <v>0</v>
      </c>
      <c r="V515" s="16">
        <v>5021957806.6700001</v>
      </c>
      <c r="W515" s="16">
        <v>4587815593.5699997</v>
      </c>
      <c r="X515" s="16">
        <v>434142213.10000002</v>
      </c>
      <c r="Y515" s="16">
        <v>0</v>
      </c>
      <c r="Z515" s="16">
        <v>0</v>
      </c>
      <c r="AA515" s="16">
        <v>0</v>
      </c>
      <c r="AB515" s="16">
        <v>0</v>
      </c>
    </row>
    <row r="520" spans="5:28" ht="13.5" thickBot="1" x14ac:dyDescent="0.25">
      <c r="V520" s="8">
        <f ca="1">TODAY()</f>
        <v>43543</v>
      </c>
      <c r="W520" s="9"/>
      <c r="Y520" s="10"/>
      <c r="Z520" s="35" t="str">
        <f>ClDSOutBlOption_SubscrExec</f>
        <v>Системный администратор</v>
      </c>
      <c r="AA520" s="35"/>
    </row>
    <row r="521" spans="5:28" ht="12" x14ac:dyDescent="0.2">
      <c r="V521" s="11" t="s">
        <v>15</v>
      </c>
      <c r="W521" s="12"/>
      <c r="Y521" s="2"/>
      <c r="Z521" s="27" t="s">
        <v>16</v>
      </c>
      <c r="AA521" s="27"/>
    </row>
    <row r="524" spans="5:28" ht="13.5" thickBot="1" x14ac:dyDescent="0.25">
      <c r="Y524" s="10"/>
      <c r="Z524" s="33">
        <f>ClDSOutBlOption_SubscrContr</f>
        <v>0</v>
      </c>
      <c r="AA524" s="33"/>
    </row>
    <row r="525" spans="5:28" ht="12" x14ac:dyDescent="0.2">
      <c r="Y525" s="2"/>
      <c r="Z525" s="34" t="s">
        <v>17</v>
      </c>
      <c r="AA525" s="34"/>
    </row>
    <row r="526" spans="5:28" x14ac:dyDescent="0.2">
      <c r="Y526" s="13"/>
    </row>
    <row r="527" spans="5:28" x14ac:dyDescent="0.2">
      <c r="Y527" s="13"/>
    </row>
    <row r="528" spans="5:28" ht="13.5" thickBot="1" x14ac:dyDescent="0.25">
      <c r="Y528" s="10"/>
      <c r="Z528" s="33">
        <f>ClDSOutBlOption_SubscrHead</f>
        <v>0</v>
      </c>
      <c r="AA528" s="33"/>
    </row>
    <row r="529" spans="25:27" ht="12" x14ac:dyDescent="0.2">
      <c r="Y529" s="2"/>
      <c r="Z529" s="34" t="s">
        <v>18</v>
      </c>
      <c r="AA529" s="34"/>
    </row>
  </sheetData>
  <mergeCells count="30">
    <mergeCell ref="F20:G20"/>
    <mergeCell ref="H16:U16"/>
    <mergeCell ref="Z528:AA528"/>
    <mergeCell ref="S18:U18"/>
    <mergeCell ref="Z529:AA529"/>
    <mergeCell ref="V18:V19"/>
    <mergeCell ref="V16:AB17"/>
    <mergeCell ref="Z520:AA520"/>
    <mergeCell ref="Z521:AA521"/>
    <mergeCell ref="Z524:AA524"/>
    <mergeCell ref="Z525:AA525"/>
    <mergeCell ref="Z18:AB18"/>
    <mergeCell ref="W18:Y18"/>
    <mergeCell ref="P18:R18"/>
    <mergeCell ref="H7:K11"/>
    <mergeCell ref="H12:K12"/>
    <mergeCell ref="O7:R11"/>
    <mergeCell ref="O12:R12"/>
    <mergeCell ref="R2:T2"/>
    <mergeCell ref="K5:O5"/>
    <mergeCell ref="K3:O4"/>
    <mergeCell ref="E16:E19"/>
    <mergeCell ref="H17:N17"/>
    <mergeCell ref="O17:U17"/>
    <mergeCell ref="H18:H19"/>
    <mergeCell ref="O18:O19"/>
    <mergeCell ref="I18:K18"/>
    <mergeCell ref="L18:N18"/>
    <mergeCell ref="F16:F19"/>
    <mergeCell ref="G16:G19"/>
  </mergeCells>
  <phoneticPr fontId="0" type="noConversion"/>
  <conditionalFormatting sqref="F21:F287 F289:F514">
    <cfRule type="expression" dxfId="5" priority="6" stopIfTrue="1">
      <formula>IF(ISERROR(SEARCH("- усього",$F22,1))*ISERROR(SEARCH("Позабалансові",$F22,1))*ISERROR(SEARCH("поточного",$F22,1)),0,1)</formula>
    </cfRule>
  </conditionalFormatting>
  <conditionalFormatting sqref="E21:AB515">
    <cfRule type="expression" dxfId="4" priority="1" stopIfTrue="1">
      <formula>IF(ISERROR(SEARCH("- усього",$F21,1))*ISERROR(SEARCH("Позабалансові",$F21,1))*ISERROR(SEARCH("поточного",$F21,1)),0,1)</formula>
    </cfRule>
  </conditionalFormatting>
  <conditionalFormatting sqref="AC21:XFD21 A21:D21">
    <cfRule type="expression" dxfId="3" priority="8" stopIfTrue="1">
      <formula>IF(ISERROR(SEARCH("- усього",#REF!,1))*ISERROR(SEARCH("Позабалансові",#REF!,1))*ISERROR(SEARCH("поточного",#REF!,1)),0,1)</formula>
    </cfRule>
  </conditionalFormatting>
  <conditionalFormatting sqref="F515">
    <cfRule type="expression" dxfId="2" priority="11" stopIfTrue="1">
      <formula>IF(ISERROR(SEARCH("- усього",#REF!,1))*ISERROR(SEARCH("Позабалансові",#REF!,1))*ISERROR(SEARCH("поточного",#REF!,1)),0,1)</formula>
    </cfRule>
  </conditionalFormatting>
  <conditionalFormatting sqref="F288">
    <cfRule type="expression" dxfId="1" priority="14" stopIfTrue="1">
      <formula>IF(ISERROR(SEARCH("- усього",#REF!,1))*ISERROR(SEARCH("Позабалансові",#REF!,1))*ISERROR(SEARCH("поточного",#REF!,1)),0,1)</formula>
    </cfRule>
  </conditionalFormatting>
  <pageMargins left="0.23622047244094491" right="0.23622047244094491" top="0.74803149606299213" bottom="0.74803149606299213" header="0.31496062992125984" footer="0.31496062992125984"/>
  <pageSetup paperSize="9" scale="60" orientation="landscape" r:id="rId1"/>
  <headerFooter alignWithMargins="0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REP</vt:lpstr>
      <vt:lpstr>ClDSOutBlSrcIndexRange</vt:lpstr>
      <vt:lpstr>REP!Print_Titles</vt:lpstr>
    </vt:vector>
  </TitlesOfParts>
  <Company>MEBIUS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Темченко Наталія</dc:creator>
  <cp:lastModifiedBy>Покащевська Вікторія</cp:lastModifiedBy>
  <cp:lastPrinted>2019-02-21T11:12:57Z</cp:lastPrinted>
  <dcterms:created xsi:type="dcterms:W3CDTF">2019-02-18T13:16:12Z</dcterms:created>
  <dcterms:modified xsi:type="dcterms:W3CDTF">2019-03-19T09:59:31Z</dcterms:modified>
</cp:coreProperties>
</file>