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Лист1!$A$15:$CI$36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6" i="1"/>
</calcChain>
</file>

<file path=xl/sharedStrings.xml><?xml version="1.0" encoding="utf-8"?>
<sst xmlns="http://schemas.openxmlformats.org/spreadsheetml/2006/main" count="165" uniqueCount="64">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</sst>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46113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46114</v>
      </c>
    </row>
    <row r="5" spans="1:18" ht="14.45" x14ac:dyDescent="0.3">
      <c r="A5" t="s">
        <v>62</v>
      </c>
      <c r="B5">
        <v>459</v>
      </c>
      <c r="C5" s="22">
        <v>46112</v>
      </c>
      <c r="D5">
        <v>380526</v>
      </c>
      <c r="E5">
        <v>1</v>
      </c>
      <c r="F5">
        <v>1</v>
      </c>
      <c r="G5">
        <v>0</v>
      </c>
      <c r="H5">
        <v>135128000000</v>
      </c>
    </row>
    <row r="6" spans="1:18" ht="14.45" x14ac:dyDescent="0.3">
      <c r="A6" t="s">
        <v>63</v>
      </c>
      <c r="B6" s="22">
        <v>46114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9"/>
  <sheetViews>
    <sheetView showGridLines="0" tabSelected="1" workbookViewId="0">
      <pane xSplit="5" topLeftCell="F1" activePane="topRight" state="frozen"/>
      <selection activeCell="A5" sqref="A5"/>
      <selection pane="topRight" activeCell="A15" sqref="A15:CI36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t="14.45" hidden="1" x14ac:dyDescent="0.3">
      <c r="D1" s="4"/>
      <c r="E1" s="4">
        <f>_xlfn.SINGLE(ClDSOutBlOption_ReportDate)</f>
        <v>46113</v>
      </c>
      <c r="F1" s="4" t="str">
        <f>MID("00",1,2-LEN(DAY(E1)))&amp;DAY(E1)&amp;"."&amp;MID("00",1,2-LEN(MONTH(E1)))&amp;MONTH(E1)&amp;"."&amp;YEAR(E1)</f>
        <v>01.04.2026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t="14.45" hidden="1" x14ac:dyDescent="0.3">
      <c r="D2" s="4"/>
      <c r="E2" s="4">
        <f>_xlfn.SINGLE(ClDSOutBlOption_ExecDate)</f>
        <v>46114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t="14.45" hidden="1" x14ac:dyDescent="0.3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t="14.45" hidden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ht="14.45" x14ac:dyDescent="0.3">
      <c r="C6" s="4"/>
      <c r="D6" s="4"/>
      <c r="E6" s="5" t="str">
        <f xml:space="preserve"> "станом на " &amp; F1 &amp; " року"</f>
        <v>станом на 01.04.2026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ht="14.45" x14ac:dyDescent="0.3">
      <c r="D7" s="4"/>
      <c r="CF7" s="4"/>
      <c r="CG7" s="4"/>
      <c r="CH7" s="4"/>
      <c r="CI7" s="4"/>
    </row>
    <row r="8" spans="1:87" s="3" customFormat="1" ht="14.45" x14ac:dyDescent="0.3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3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3">
      <c r="A15" s="4"/>
      <c r="B15" s="2">
        <v>46083</v>
      </c>
      <c r="C15" s="1" t="s">
        <v>60</v>
      </c>
      <c r="D15" s="2">
        <v>46084</v>
      </c>
      <c r="E15" s="15">
        <f t="shared" ref="E15:E36" si="0">IF(C15="1",$F$1,D15)</f>
        <v>46084</v>
      </c>
      <c r="F15" s="20">
        <v>350016318.27999997</v>
      </c>
      <c r="G15" s="20">
        <v>196092479.38</v>
      </c>
      <c r="H15" s="20">
        <v>641111551.35000002</v>
      </c>
      <c r="I15" s="20"/>
      <c r="J15" s="20">
        <v>9117818632.75</v>
      </c>
      <c r="K15" s="20">
        <v>606081808</v>
      </c>
      <c r="L15" s="20"/>
      <c r="M15" s="20">
        <v>0</v>
      </c>
      <c r="N15" s="20">
        <v>505000000</v>
      </c>
      <c r="O15" s="20">
        <v>0</v>
      </c>
      <c r="P15" s="20"/>
      <c r="Q15" s="20"/>
      <c r="R15" s="20"/>
      <c r="S15" s="20"/>
      <c r="T15" s="20"/>
      <c r="U15" s="20"/>
      <c r="V15" s="20"/>
      <c r="W15" s="20"/>
      <c r="X15" s="20">
        <v>2298082246.0799999</v>
      </c>
      <c r="Y15" s="20">
        <v>0</v>
      </c>
      <c r="Z15" s="20">
        <v>8315864256.3000002</v>
      </c>
      <c r="AA15" s="20">
        <v>196092479.38</v>
      </c>
      <c r="AB15" s="20">
        <v>195519661.30000001</v>
      </c>
      <c r="AC15" s="20">
        <v>71803709.049999997</v>
      </c>
      <c r="AD15" s="20">
        <v>3211607436.4000001</v>
      </c>
      <c r="AE15" s="20">
        <v>156411884.99000001</v>
      </c>
      <c r="AF15" s="20"/>
      <c r="AG15" s="20"/>
      <c r="AH15" s="20"/>
      <c r="AI15" s="20"/>
      <c r="AJ15" s="20">
        <v>234466942.84999999</v>
      </c>
      <c r="AK15" s="20">
        <v>110991098.31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233613453.63</v>
      </c>
      <c r="AW15" s="20">
        <v>49303015.799999997</v>
      </c>
      <c r="AX15" s="20">
        <v>33839805.479999997</v>
      </c>
      <c r="AY15" s="20">
        <v>28090286.210000001</v>
      </c>
      <c r="AZ15" s="20">
        <v>601200</v>
      </c>
      <c r="BA15" s="20"/>
      <c r="BB15" s="20">
        <v>112504206.09999999</v>
      </c>
      <c r="BC15" s="20">
        <v>37644660.210000001</v>
      </c>
      <c r="BD15" s="20"/>
      <c r="BE15" s="20"/>
      <c r="BF15" s="20"/>
      <c r="BG15" s="20"/>
      <c r="BH15" s="20"/>
      <c r="BI15" s="20"/>
      <c r="BJ15" s="20">
        <v>3504867820.5100002</v>
      </c>
      <c r="BK15" s="20">
        <v>453640469.38</v>
      </c>
      <c r="BL15" s="20">
        <v>16147569.210000001</v>
      </c>
      <c r="BM15" s="20"/>
      <c r="BN15" s="20">
        <v>21368427.300000001</v>
      </c>
      <c r="BO15" s="20"/>
      <c r="BP15" s="20"/>
      <c r="BQ15" s="20"/>
      <c r="BR15" s="20"/>
      <c r="BS15" s="20"/>
      <c r="BT15" s="20">
        <v>475498007.85000002</v>
      </c>
      <c r="BU15" s="20">
        <v>436651999.22000003</v>
      </c>
      <c r="BV15" s="20">
        <v>81012895.409999996</v>
      </c>
      <c r="BW15" s="20">
        <v>1594193.86</v>
      </c>
      <c r="BX15" s="20"/>
      <c r="BY15" s="20"/>
      <c r="BZ15" s="20">
        <v>43099600</v>
      </c>
      <c r="CA15" s="20">
        <v>43099600</v>
      </c>
      <c r="CB15" s="20">
        <v>40561016.439999998</v>
      </c>
      <c r="CC15" s="20">
        <v>7806432.6600000001</v>
      </c>
      <c r="CD15" s="20">
        <v>677687516.21000004</v>
      </c>
      <c r="CE15" s="20">
        <v>489152225.74000001</v>
      </c>
      <c r="CF15" s="20">
        <v>2827180304.3000002</v>
      </c>
      <c r="CG15" s="20">
        <v>113410117.34</v>
      </c>
      <c r="CH15" s="19">
        <v>294.13990000000001</v>
      </c>
      <c r="CI15" s="19">
        <v>172.90559999999999</v>
      </c>
    </row>
    <row r="16" spans="1:87" ht="14.45" customHeight="1" x14ac:dyDescent="0.3">
      <c r="A16" s="4"/>
      <c r="B16" s="2">
        <v>46084</v>
      </c>
      <c r="C16" s="1" t="s">
        <v>60</v>
      </c>
      <c r="D16" s="2">
        <v>46085</v>
      </c>
      <c r="E16" s="15">
        <f t="shared" si="0"/>
        <v>46085</v>
      </c>
      <c r="F16" s="20">
        <v>334096074.88999999</v>
      </c>
      <c r="G16" s="20">
        <v>192446601.49000001</v>
      </c>
      <c r="H16" s="20">
        <v>574368569.10000002</v>
      </c>
      <c r="I16" s="20"/>
      <c r="J16" s="20">
        <v>8937862290.0699997</v>
      </c>
      <c r="K16" s="20">
        <v>699787036.39999998</v>
      </c>
      <c r="L16" s="20"/>
      <c r="M16" s="20">
        <v>0</v>
      </c>
      <c r="N16" s="20">
        <v>499000000</v>
      </c>
      <c r="O16" s="20">
        <v>0</v>
      </c>
      <c r="P16" s="20"/>
      <c r="Q16" s="20"/>
      <c r="R16" s="20"/>
      <c r="S16" s="20"/>
      <c r="T16" s="20"/>
      <c r="U16" s="20"/>
      <c r="V16" s="20"/>
      <c r="W16" s="20"/>
      <c r="X16" s="20">
        <v>2298082246.0799999</v>
      </c>
      <c r="Y16" s="20">
        <v>0</v>
      </c>
      <c r="Z16" s="20">
        <v>8047244687.9799995</v>
      </c>
      <c r="AA16" s="20">
        <v>192446601.49000001</v>
      </c>
      <c r="AB16" s="20">
        <v>195036183.75999999</v>
      </c>
      <c r="AC16" s="20">
        <v>72396633.310000002</v>
      </c>
      <c r="AD16" s="20">
        <v>3120287237.8099999</v>
      </c>
      <c r="AE16" s="20">
        <v>159839896.90000001</v>
      </c>
      <c r="AF16" s="20"/>
      <c r="AG16" s="20"/>
      <c r="AH16" s="20"/>
      <c r="AI16" s="20"/>
      <c r="AJ16" s="20">
        <v>234037882.49000001</v>
      </c>
      <c r="AK16" s="20">
        <v>110523662.08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216078748.28999999</v>
      </c>
      <c r="AW16" s="20">
        <v>29158044.850000001</v>
      </c>
      <c r="AX16" s="20">
        <v>27260462.690000001</v>
      </c>
      <c r="AY16" s="20">
        <v>22523829.57</v>
      </c>
      <c r="AZ16" s="20">
        <v>50601400</v>
      </c>
      <c r="BA16" s="20">
        <v>50601400</v>
      </c>
      <c r="BB16" s="20">
        <v>144949359.28</v>
      </c>
      <c r="BC16" s="20">
        <v>66551146.219999999</v>
      </c>
      <c r="BD16" s="20"/>
      <c r="BE16" s="20"/>
      <c r="BF16" s="20"/>
      <c r="BG16" s="20"/>
      <c r="BH16" s="20"/>
      <c r="BI16" s="20"/>
      <c r="BJ16" s="20">
        <v>3470625823.4099998</v>
      </c>
      <c r="BK16" s="20">
        <v>511284262.07999998</v>
      </c>
      <c r="BL16" s="20">
        <v>15194127.109999999</v>
      </c>
      <c r="BM16" s="20"/>
      <c r="BN16" s="20">
        <v>19512230.890000001</v>
      </c>
      <c r="BO16" s="20"/>
      <c r="BP16" s="20"/>
      <c r="BQ16" s="20"/>
      <c r="BR16" s="20"/>
      <c r="BS16" s="20"/>
      <c r="BT16" s="20">
        <v>612127051.61000001</v>
      </c>
      <c r="BU16" s="20">
        <v>580554175.25999999</v>
      </c>
      <c r="BV16" s="20">
        <v>75325124.480000004</v>
      </c>
      <c r="BW16" s="20">
        <v>1599176.23</v>
      </c>
      <c r="BX16" s="20"/>
      <c r="BY16" s="20"/>
      <c r="BZ16" s="20">
        <v>50618729</v>
      </c>
      <c r="CA16" s="20"/>
      <c r="CB16" s="20">
        <v>31929924.02</v>
      </c>
      <c r="CC16" s="20">
        <v>3505287.94</v>
      </c>
      <c r="CD16" s="20">
        <v>804707187.11000001</v>
      </c>
      <c r="CE16" s="20">
        <v>585658639.42999995</v>
      </c>
      <c r="CF16" s="20">
        <v>2665918636.3000002</v>
      </c>
      <c r="CG16" s="20">
        <v>127821065.52</v>
      </c>
      <c r="CH16" s="19">
        <v>301.85629999999998</v>
      </c>
      <c r="CI16" s="19">
        <v>150.55940000000001</v>
      </c>
    </row>
    <row r="17" spans="1:87" ht="14.45" customHeight="1" x14ac:dyDescent="0.3">
      <c r="A17" s="4"/>
      <c r="B17" s="2">
        <v>46085</v>
      </c>
      <c r="C17" s="1" t="s">
        <v>60</v>
      </c>
      <c r="D17" s="2">
        <v>46086</v>
      </c>
      <c r="E17" s="15">
        <f t="shared" si="0"/>
        <v>46086</v>
      </c>
      <c r="F17" s="20">
        <v>336912148.81</v>
      </c>
      <c r="G17" s="20">
        <v>189590011.41</v>
      </c>
      <c r="H17" s="20">
        <v>877782544.03999996</v>
      </c>
      <c r="I17" s="20"/>
      <c r="J17" s="20">
        <v>8984755930.2600002</v>
      </c>
      <c r="K17" s="20">
        <v>698509183.60000002</v>
      </c>
      <c r="L17" s="20"/>
      <c r="M17" s="20">
        <v>0</v>
      </c>
      <c r="N17" s="20"/>
      <c r="O17" s="20">
        <v>0</v>
      </c>
      <c r="P17" s="20"/>
      <c r="Q17" s="20"/>
      <c r="R17" s="20"/>
      <c r="S17" s="20"/>
      <c r="T17" s="20"/>
      <c r="U17" s="20"/>
      <c r="V17" s="20"/>
      <c r="W17" s="20"/>
      <c r="X17" s="20">
        <v>2298082246.0799999</v>
      </c>
      <c r="Y17" s="20">
        <v>0</v>
      </c>
      <c r="Z17" s="20">
        <v>7901368377.0299997</v>
      </c>
      <c r="AA17" s="20">
        <v>189590011.41</v>
      </c>
      <c r="AB17" s="20">
        <v>194898842.72</v>
      </c>
      <c r="AC17" s="20">
        <v>72326251.370000005</v>
      </c>
      <c r="AD17" s="20">
        <v>3071934957.25</v>
      </c>
      <c r="AE17" s="20">
        <v>157880134.66</v>
      </c>
      <c r="AF17" s="20"/>
      <c r="AG17" s="20"/>
      <c r="AH17" s="20"/>
      <c r="AI17" s="20"/>
      <c r="AJ17" s="20">
        <v>209114629.13999999</v>
      </c>
      <c r="AK17" s="20">
        <v>86098307.239999995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189912475.91999999</v>
      </c>
      <c r="AW17" s="20">
        <v>29275757.870000001</v>
      </c>
      <c r="AX17" s="20">
        <v>26445727.48</v>
      </c>
      <c r="AY17" s="20">
        <v>21978664.25</v>
      </c>
      <c r="AZ17" s="20">
        <v>64192460</v>
      </c>
      <c r="BA17" s="20">
        <v>50459700</v>
      </c>
      <c r="BB17" s="20">
        <v>65817521.130000003</v>
      </c>
      <c r="BC17" s="20">
        <v>54227834.109999999</v>
      </c>
      <c r="BD17" s="20"/>
      <c r="BE17" s="20"/>
      <c r="BF17" s="20"/>
      <c r="BG17" s="20"/>
      <c r="BH17" s="20"/>
      <c r="BI17" s="20"/>
      <c r="BJ17" s="20">
        <v>3313832901.5</v>
      </c>
      <c r="BK17" s="20">
        <v>471934715.81999999</v>
      </c>
      <c r="BL17" s="20">
        <v>14646064.4</v>
      </c>
      <c r="BM17" s="20"/>
      <c r="BN17" s="20">
        <v>18118146.510000002</v>
      </c>
      <c r="BO17" s="20"/>
      <c r="BP17" s="20"/>
      <c r="BQ17" s="20"/>
      <c r="BR17" s="20"/>
      <c r="BS17" s="20"/>
      <c r="BT17" s="20">
        <v>259709213.72</v>
      </c>
      <c r="BU17" s="20">
        <v>226711505.66999999</v>
      </c>
      <c r="BV17" s="20">
        <v>82657432.170000002</v>
      </c>
      <c r="BW17" s="20">
        <v>1607332.22</v>
      </c>
      <c r="BX17" s="20"/>
      <c r="BY17" s="20"/>
      <c r="BZ17" s="20">
        <v>324242221</v>
      </c>
      <c r="CA17" s="20">
        <v>273765240</v>
      </c>
      <c r="CB17" s="20">
        <v>31695480.859999999</v>
      </c>
      <c r="CC17" s="20">
        <v>3251274.97</v>
      </c>
      <c r="CD17" s="20">
        <v>731068558.65999997</v>
      </c>
      <c r="CE17" s="20">
        <v>505335352.86000001</v>
      </c>
      <c r="CF17" s="20">
        <v>2582764342.8400002</v>
      </c>
      <c r="CG17" s="20">
        <v>117983678.95</v>
      </c>
      <c r="CH17" s="19">
        <v>305.92680000000001</v>
      </c>
      <c r="CI17" s="19">
        <v>160.6917</v>
      </c>
    </row>
    <row r="18" spans="1:87" ht="14.45" customHeight="1" x14ac:dyDescent="0.3">
      <c r="A18" s="4"/>
      <c r="B18" s="2">
        <v>46086</v>
      </c>
      <c r="C18" s="1" t="s">
        <v>60</v>
      </c>
      <c r="D18" s="2">
        <v>46087</v>
      </c>
      <c r="E18" s="15">
        <f t="shared" si="0"/>
        <v>46087</v>
      </c>
      <c r="F18" s="20">
        <v>329168239.73000002</v>
      </c>
      <c r="G18" s="20">
        <v>185064918.83000001</v>
      </c>
      <c r="H18" s="20">
        <v>729416362.03999996</v>
      </c>
      <c r="I18" s="20"/>
      <c r="J18" s="20">
        <v>8452069507.0600004</v>
      </c>
      <c r="K18" s="20">
        <v>703571760.39999998</v>
      </c>
      <c r="L18" s="20"/>
      <c r="M18" s="20">
        <v>0</v>
      </c>
      <c r="N18" s="20">
        <v>525000000</v>
      </c>
      <c r="O18" s="20">
        <v>0</v>
      </c>
      <c r="P18" s="20"/>
      <c r="Q18" s="20"/>
      <c r="R18" s="20"/>
      <c r="S18" s="20"/>
      <c r="T18" s="20"/>
      <c r="U18" s="20"/>
      <c r="V18" s="20"/>
      <c r="W18" s="20"/>
      <c r="X18" s="20">
        <v>2298082246.0799999</v>
      </c>
      <c r="Y18" s="20">
        <v>0</v>
      </c>
      <c r="Z18" s="20">
        <v>7737571862.75</v>
      </c>
      <c r="AA18" s="20">
        <v>185064918.83000001</v>
      </c>
      <c r="AB18" s="20">
        <v>195713360.72</v>
      </c>
      <c r="AC18" s="20">
        <v>72928079.810000002</v>
      </c>
      <c r="AD18" s="20">
        <v>3030095116.9400001</v>
      </c>
      <c r="AE18" s="20">
        <v>160551585.66999999</v>
      </c>
      <c r="AF18" s="20"/>
      <c r="AG18" s="20"/>
      <c r="AH18" s="20">
        <v>75372.039999999994</v>
      </c>
      <c r="AI18" s="20"/>
      <c r="AJ18" s="20">
        <v>209683729.74000001</v>
      </c>
      <c r="AK18" s="20">
        <v>86735180.370000005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189144793.63</v>
      </c>
      <c r="AW18" s="20">
        <v>29221754.059999999</v>
      </c>
      <c r="AX18" s="20">
        <v>29630938.829999998</v>
      </c>
      <c r="AY18" s="20">
        <v>23541437.859999999</v>
      </c>
      <c r="AZ18" s="20">
        <v>50834400</v>
      </c>
      <c r="BA18" s="20">
        <v>50834100</v>
      </c>
      <c r="BB18" s="20">
        <v>101706378.62</v>
      </c>
      <c r="BC18" s="20">
        <v>89913643.170000002</v>
      </c>
      <c r="BD18" s="20"/>
      <c r="BE18" s="20"/>
      <c r="BF18" s="20"/>
      <c r="BG18" s="20"/>
      <c r="BH18" s="20"/>
      <c r="BI18" s="20"/>
      <c r="BJ18" s="20">
        <v>3297998496.2199998</v>
      </c>
      <c r="BK18" s="20">
        <v>513411965.10000002</v>
      </c>
      <c r="BL18" s="20">
        <v>13647767.65</v>
      </c>
      <c r="BM18" s="20"/>
      <c r="BN18" s="20">
        <v>16531025.98</v>
      </c>
      <c r="BO18" s="20"/>
      <c r="BP18" s="20"/>
      <c r="BQ18" s="20"/>
      <c r="BR18" s="20"/>
      <c r="BS18" s="20"/>
      <c r="BT18" s="20">
        <v>425860103.29000002</v>
      </c>
      <c r="BU18" s="20">
        <v>397956185.75999999</v>
      </c>
      <c r="BV18" s="20">
        <v>75461059.799999997</v>
      </c>
      <c r="BW18" s="20">
        <v>1617030.63</v>
      </c>
      <c r="BX18" s="20"/>
      <c r="BY18" s="20"/>
      <c r="BZ18" s="20">
        <v>291311115.94999999</v>
      </c>
      <c r="CA18" s="20">
        <v>240443500</v>
      </c>
      <c r="CB18" s="20">
        <v>31173454.050000001</v>
      </c>
      <c r="CC18" s="20">
        <v>3258734.07</v>
      </c>
      <c r="CD18" s="20">
        <v>853984526.72000003</v>
      </c>
      <c r="CE18" s="20">
        <v>643275450.46000004</v>
      </c>
      <c r="CF18" s="20">
        <v>2444013969.5</v>
      </c>
      <c r="CG18" s="20">
        <v>128352991.27</v>
      </c>
      <c r="CH18" s="19">
        <v>316.59280000000001</v>
      </c>
      <c r="CI18" s="19">
        <v>144.18430000000001</v>
      </c>
    </row>
    <row r="19" spans="1:87" ht="14.45" customHeight="1" x14ac:dyDescent="0.3">
      <c r="A19" s="4"/>
      <c r="B19" s="2">
        <v>46087</v>
      </c>
      <c r="C19" s="1" t="s">
        <v>60</v>
      </c>
      <c r="D19" s="2">
        <v>46088</v>
      </c>
      <c r="E19" s="15">
        <f t="shared" si="0"/>
        <v>46088</v>
      </c>
      <c r="F19" s="20">
        <v>323888042.67000002</v>
      </c>
      <c r="G19" s="20">
        <v>158323418.77000001</v>
      </c>
      <c r="H19" s="20">
        <v>750885068.61000001</v>
      </c>
      <c r="I19" s="20"/>
      <c r="J19" s="20">
        <v>7882235860.46</v>
      </c>
      <c r="K19" s="20">
        <v>704593818.79999995</v>
      </c>
      <c r="L19" s="20"/>
      <c r="M19" s="20">
        <v>0</v>
      </c>
      <c r="N19" s="20">
        <v>1055000000</v>
      </c>
      <c r="O19" s="20">
        <v>0</v>
      </c>
      <c r="P19" s="20"/>
      <c r="Q19" s="20"/>
      <c r="R19" s="20"/>
      <c r="S19" s="20"/>
      <c r="T19" s="20"/>
      <c r="U19" s="20"/>
      <c r="V19" s="20"/>
      <c r="W19" s="20"/>
      <c r="X19" s="20">
        <v>2298082246.0799999</v>
      </c>
      <c r="Y19" s="20">
        <v>0</v>
      </c>
      <c r="Z19" s="20">
        <v>7713926725.6599998</v>
      </c>
      <c r="AA19" s="20">
        <v>158323418.77000001</v>
      </c>
      <c r="AB19" s="20">
        <v>198482501.97999999</v>
      </c>
      <c r="AC19" s="20">
        <v>72859322.659999996</v>
      </c>
      <c r="AD19" s="20">
        <v>3028257189.54</v>
      </c>
      <c r="AE19" s="20">
        <v>163207771.5</v>
      </c>
      <c r="AF19" s="20"/>
      <c r="AG19" s="20"/>
      <c r="AH19" s="20"/>
      <c r="AI19" s="20"/>
      <c r="AJ19" s="20">
        <v>204126935.27000001</v>
      </c>
      <c r="AK19" s="20">
        <v>86863008.859999999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184057399.09999999</v>
      </c>
      <c r="AW19" s="20">
        <v>29279129.43</v>
      </c>
      <c r="AX19" s="20">
        <v>51839936.460000001</v>
      </c>
      <c r="AY19" s="20">
        <v>45314057.710000001</v>
      </c>
      <c r="AZ19" s="20">
        <v>50903600</v>
      </c>
      <c r="BA19" s="20">
        <v>50903600</v>
      </c>
      <c r="BB19" s="20">
        <v>89470458.569999993</v>
      </c>
      <c r="BC19" s="20">
        <v>77463810.230000004</v>
      </c>
      <c r="BD19" s="20"/>
      <c r="BE19" s="20"/>
      <c r="BF19" s="20"/>
      <c r="BG19" s="20"/>
      <c r="BH19" s="20"/>
      <c r="BI19" s="20"/>
      <c r="BJ19" s="20">
        <v>3265468779.8499999</v>
      </c>
      <c r="BK19" s="20">
        <v>524805237.77999997</v>
      </c>
      <c r="BL19" s="20">
        <v>12056881.380000001</v>
      </c>
      <c r="BM19" s="20"/>
      <c r="BN19" s="20">
        <v>13821443.27</v>
      </c>
      <c r="BO19" s="20"/>
      <c r="BP19" s="20"/>
      <c r="BQ19" s="20"/>
      <c r="BR19" s="20"/>
      <c r="BS19" s="20"/>
      <c r="BT19" s="20">
        <v>710409822.69000006</v>
      </c>
      <c r="BU19" s="20">
        <v>663310174.25</v>
      </c>
      <c r="BV19" s="20">
        <v>80400958.260000005</v>
      </c>
      <c r="BW19" s="20">
        <v>1620355.9</v>
      </c>
      <c r="BX19" s="20"/>
      <c r="BY19" s="20"/>
      <c r="BZ19" s="20">
        <v>50988750.5</v>
      </c>
      <c r="CA19" s="20"/>
      <c r="CB19" s="20">
        <v>40017988.75</v>
      </c>
      <c r="CC19" s="20">
        <v>6200401.6200000001</v>
      </c>
      <c r="CD19" s="20">
        <v>907695844.85000002</v>
      </c>
      <c r="CE19" s="20">
        <v>671130931.76999998</v>
      </c>
      <c r="CF19" s="20">
        <v>2357772935</v>
      </c>
      <c r="CG19" s="20">
        <v>131201309.44</v>
      </c>
      <c r="CH19" s="19">
        <v>327.17</v>
      </c>
      <c r="CI19" s="19">
        <v>120.6721</v>
      </c>
    </row>
    <row r="20" spans="1:87" ht="14.45" customHeight="1" x14ac:dyDescent="0.3">
      <c r="A20" s="4"/>
      <c r="B20" s="2">
        <v>46090</v>
      </c>
      <c r="C20" s="1" t="s">
        <v>60</v>
      </c>
      <c r="D20" s="2">
        <v>46091</v>
      </c>
      <c r="E20" s="15">
        <f t="shared" si="0"/>
        <v>46091</v>
      </c>
      <c r="F20" s="20">
        <v>321852335.52999997</v>
      </c>
      <c r="G20" s="20">
        <v>158802521.13</v>
      </c>
      <c r="H20" s="20">
        <v>835016197.91999996</v>
      </c>
      <c r="I20" s="20"/>
      <c r="J20" s="20">
        <v>7423131357.6599998</v>
      </c>
      <c r="K20" s="20">
        <v>700057116</v>
      </c>
      <c r="L20" s="20"/>
      <c r="M20" s="20">
        <v>0</v>
      </c>
      <c r="N20" s="20">
        <v>1414000000</v>
      </c>
      <c r="O20" s="20">
        <v>0</v>
      </c>
      <c r="P20" s="20"/>
      <c r="Q20" s="20"/>
      <c r="R20" s="20"/>
      <c r="S20" s="20"/>
      <c r="T20" s="20"/>
      <c r="U20" s="20"/>
      <c r="V20" s="20"/>
      <c r="W20" s="20"/>
      <c r="X20" s="20">
        <v>2298082246.0799999</v>
      </c>
      <c r="Y20" s="20">
        <v>0</v>
      </c>
      <c r="Z20" s="20">
        <v>7695917645.0299997</v>
      </c>
      <c r="AA20" s="20">
        <v>158802521.13</v>
      </c>
      <c r="AB20" s="20">
        <v>192869013.77000001</v>
      </c>
      <c r="AC20" s="20">
        <v>72520808.560000002</v>
      </c>
      <c r="AD20" s="20">
        <v>3005433951.4699998</v>
      </c>
      <c r="AE20" s="20">
        <v>162147399.31999999</v>
      </c>
      <c r="AF20" s="20">
        <v>50000000</v>
      </c>
      <c r="AG20" s="20"/>
      <c r="AH20" s="20">
        <v>370228.77</v>
      </c>
      <c r="AI20" s="20"/>
      <c r="AJ20" s="20">
        <v>215193118.16</v>
      </c>
      <c r="AK20" s="20">
        <v>86317895.400000006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141094643.96000001</v>
      </c>
      <c r="AW20" s="20">
        <v>29639510.309999999</v>
      </c>
      <c r="AX20" s="20">
        <v>30937865.309999999</v>
      </c>
      <c r="AY20" s="20">
        <v>25991958.050000001</v>
      </c>
      <c r="AZ20" s="20">
        <v>60659825.939999998</v>
      </c>
      <c r="BA20" s="20">
        <v>60650640</v>
      </c>
      <c r="BB20" s="20">
        <v>60822251.460000001</v>
      </c>
      <c r="BC20" s="20">
        <v>43688734.909999996</v>
      </c>
      <c r="BD20" s="20"/>
      <c r="BE20" s="20"/>
      <c r="BF20" s="20"/>
      <c r="BG20" s="20"/>
      <c r="BH20" s="20"/>
      <c r="BI20" s="20"/>
      <c r="BJ20" s="20">
        <v>3195729846.5599999</v>
      </c>
      <c r="BK20" s="20">
        <v>465298503.93000001</v>
      </c>
      <c r="BL20" s="20">
        <v>10967288.189999999</v>
      </c>
      <c r="BM20" s="20"/>
      <c r="BN20" s="20">
        <v>10246796</v>
      </c>
      <c r="BO20" s="20"/>
      <c r="BP20" s="20"/>
      <c r="BQ20" s="20"/>
      <c r="BR20" s="20"/>
      <c r="BS20" s="20"/>
      <c r="BT20" s="20">
        <v>663034177.49000001</v>
      </c>
      <c r="BU20" s="20">
        <v>620847637.75999999</v>
      </c>
      <c r="BV20" s="20">
        <v>81399917.25</v>
      </c>
      <c r="BW20" s="20">
        <v>1617481.89</v>
      </c>
      <c r="BX20" s="20"/>
      <c r="BY20" s="20"/>
      <c r="BZ20" s="20">
        <v>60671410.799999997</v>
      </c>
      <c r="CA20" s="20"/>
      <c r="CB20" s="20">
        <v>37245172.420000002</v>
      </c>
      <c r="CC20" s="20">
        <v>7126826.8899999997</v>
      </c>
      <c r="CD20" s="20">
        <v>863564762.14999998</v>
      </c>
      <c r="CE20" s="20">
        <v>629591946.53999996</v>
      </c>
      <c r="CF20" s="20">
        <v>2332165084.4099998</v>
      </c>
      <c r="CG20" s="20">
        <v>116324625.98</v>
      </c>
      <c r="CH20" s="19">
        <v>329.99029999999999</v>
      </c>
      <c r="CI20" s="19">
        <v>136.51669999999999</v>
      </c>
    </row>
    <row r="21" spans="1:87" ht="14.45" customHeight="1" x14ac:dyDescent="0.3">
      <c r="A21" s="4"/>
      <c r="B21" s="2">
        <v>46091</v>
      </c>
      <c r="C21" s="1" t="s">
        <v>60</v>
      </c>
      <c r="D21" s="2">
        <v>46092</v>
      </c>
      <c r="E21" s="15">
        <f t="shared" si="0"/>
        <v>46092</v>
      </c>
      <c r="F21" s="20">
        <v>330604531.70999998</v>
      </c>
      <c r="G21" s="20">
        <v>159917709.81</v>
      </c>
      <c r="H21" s="20">
        <v>1076878760.4300001</v>
      </c>
      <c r="I21" s="20"/>
      <c r="J21" s="20">
        <v>7853370714.0600004</v>
      </c>
      <c r="K21" s="20">
        <v>694856472.39999998</v>
      </c>
      <c r="L21" s="20"/>
      <c r="M21" s="20">
        <v>0</v>
      </c>
      <c r="N21" s="20">
        <v>555000000</v>
      </c>
      <c r="O21" s="20">
        <v>0</v>
      </c>
      <c r="P21" s="20"/>
      <c r="Q21" s="20"/>
      <c r="R21" s="20"/>
      <c r="S21" s="20"/>
      <c r="T21" s="20"/>
      <c r="U21" s="20"/>
      <c r="V21" s="20"/>
      <c r="W21" s="20"/>
      <c r="X21" s="20">
        <v>2105666585.9400001</v>
      </c>
      <c r="Y21" s="20">
        <v>0</v>
      </c>
      <c r="Z21" s="20">
        <v>7710187420.2600002</v>
      </c>
      <c r="AA21" s="20">
        <v>159917709.81</v>
      </c>
      <c r="AB21" s="20">
        <v>193862004.44</v>
      </c>
      <c r="AC21" s="20">
        <v>72733727.879999995</v>
      </c>
      <c r="AD21" s="20">
        <v>2968985479.9000001</v>
      </c>
      <c r="AE21" s="20">
        <v>168792003.03999999</v>
      </c>
      <c r="AF21" s="20"/>
      <c r="AG21" s="20"/>
      <c r="AH21" s="20"/>
      <c r="AI21" s="20"/>
      <c r="AJ21" s="20">
        <v>203716477.11000001</v>
      </c>
      <c r="AK21" s="20">
        <v>86615750.209999993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140839448.71000001</v>
      </c>
      <c r="AW21" s="20">
        <v>29750888.960000001</v>
      </c>
      <c r="AX21" s="20">
        <v>36592153.5</v>
      </c>
      <c r="AY21" s="20">
        <v>31102518.390000001</v>
      </c>
      <c r="AZ21" s="20">
        <v>50718420</v>
      </c>
      <c r="BA21" s="20">
        <v>50713200</v>
      </c>
      <c r="BB21" s="20">
        <v>61222114.68</v>
      </c>
      <c r="BC21" s="20">
        <v>51217898.020000003</v>
      </c>
      <c r="BD21" s="20"/>
      <c r="BE21" s="20"/>
      <c r="BF21" s="20"/>
      <c r="BG21" s="20"/>
      <c r="BH21" s="20"/>
      <c r="BI21" s="20"/>
      <c r="BJ21" s="20">
        <v>3158683124.2399998</v>
      </c>
      <c r="BK21" s="20">
        <v>475493622.06</v>
      </c>
      <c r="BL21" s="20">
        <v>9029708.9299999997</v>
      </c>
      <c r="BM21" s="20"/>
      <c r="BN21" s="20">
        <v>1905535</v>
      </c>
      <c r="BO21" s="20"/>
      <c r="BP21" s="20"/>
      <c r="BQ21" s="20"/>
      <c r="BR21" s="20"/>
      <c r="BS21" s="20"/>
      <c r="BT21" s="20">
        <v>701655491.75</v>
      </c>
      <c r="BU21" s="20">
        <v>671157084.42999995</v>
      </c>
      <c r="BV21" s="20">
        <v>96518113.849999994</v>
      </c>
      <c r="BW21" s="20">
        <v>1623655.28</v>
      </c>
      <c r="BX21" s="20"/>
      <c r="BY21" s="20"/>
      <c r="BZ21" s="20">
        <v>50730568</v>
      </c>
      <c r="CA21" s="20"/>
      <c r="CB21" s="20">
        <v>34829677.299999997</v>
      </c>
      <c r="CC21" s="20">
        <v>3028783.3</v>
      </c>
      <c r="CD21" s="20">
        <v>894669094.83000004</v>
      </c>
      <c r="CE21" s="20">
        <v>675809523.00999999</v>
      </c>
      <c r="CF21" s="20">
        <v>2264014029.4099998</v>
      </c>
      <c r="CG21" s="20">
        <v>118873405.51000001</v>
      </c>
      <c r="CH21" s="19">
        <v>340.5539</v>
      </c>
      <c r="CI21" s="19">
        <v>134.52770000000001</v>
      </c>
    </row>
    <row r="22" spans="1:87" ht="14.45" customHeight="1" x14ac:dyDescent="0.3">
      <c r="A22" s="4"/>
      <c r="B22" s="2">
        <v>46092</v>
      </c>
      <c r="C22" s="1" t="s">
        <v>60</v>
      </c>
      <c r="D22" s="2">
        <v>46093</v>
      </c>
      <c r="E22" s="15">
        <f t="shared" si="0"/>
        <v>46093</v>
      </c>
      <c r="F22" s="20">
        <v>346269491.20999998</v>
      </c>
      <c r="G22" s="20">
        <v>168802817.81</v>
      </c>
      <c r="H22" s="20">
        <v>888955361.00999999</v>
      </c>
      <c r="I22" s="20"/>
      <c r="J22" s="20">
        <v>8145242092.2600002</v>
      </c>
      <c r="K22" s="20">
        <v>698686145.60000002</v>
      </c>
      <c r="L22" s="20"/>
      <c r="M22" s="20">
        <v>0</v>
      </c>
      <c r="N22" s="20">
        <v>450000000</v>
      </c>
      <c r="O22" s="20">
        <v>0</v>
      </c>
      <c r="P22" s="20"/>
      <c r="Q22" s="20"/>
      <c r="R22" s="20"/>
      <c r="S22" s="20"/>
      <c r="T22" s="20"/>
      <c r="U22" s="20"/>
      <c r="V22" s="20"/>
      <c r="W22" s="20"/>
      <c r="X22" s="20">
        <v>2105666585.9400001</v>
      </c>
      <c r="Y22" s="20">
        <v>0</v>
      </c>
      <c r="Z22" s="20">
        <v>7724800358.54</v>
      </c>
      <c r="AA22" s="20">
        <v>168802817.81</v>
      </c>
      <c r="AB22" s="20">
        <v>196080047.66</v>
      </c>
      <c r="AC22" s="20">
        <v>73083841.959999993</v>
      </c>
      <c r="AD22" s="20">
        <v>2928549416.3699999</v>
      </c>
      <c r="AE22" s="20">
        <v>165261325.43000001</v>
      </c>
      <c r="AF22" s="20"/>
      <c r="AG22" s="20"/>
      <c r="AH22" s="20"/>
      <c r="AI22" s="20"/>
      <c r="AJ22" s="20">
        <v>208374593.09999999</v>
      </c>
      <c r="AK22" s="20">
        <v>87716202.900000006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139763543.78</v>
      </c>
      <c r="AW22" s="20">
        <v>29769357.129999999</v>
      </c>
      <c r="AX22" s="20">
        <v>37260660.359999999</v>
      </c>
      <c r="AY22" s="20">
        <v>30809551.359999999</v>
      </c>
      <c r="AZ22" s="20">
        <v>51477090</v>
      </c>
      <c r="BA22" s="20">
        <v>51038600</v>
      </c>
      <c r="BB22" s="20">
        <v>43368129.350000001</v>
      </c>
      <c r="BC22" s="20">
        <v>29897939.460000001</v>
      </c>
      <c r="BD22" s="20"/>
      <c r="BE22" s="20"/>
      <c r="BF22" s="20"/>
      <c r="BG22" s="20"/>
      <c r="BH22" s="20"/>
      <c r="BI22" s="20"/>
      <c r="BJ22" s="20">
        <v>3049171827</v>
      </c>
      <c r="BK22" s="20">
        <v>466489973</v>
      </c>
      <c r="BL22" s="20">
        <v>12512441.189999999</v>
      </c>
      <c r="BM22" s="20"/>
      <c r="BN22" s="20">
        <v>16993272.609999999</v>
      </c>
      <c r="BO22" s="20"/>
      <c r="BP22" s="20"/>
      <c r="BQ22" s="20"/>
      <c r="BR22" s="20"/>
      <c r="BS22" s="20"/>
      <c r="BT22" s="20">
        <v>587516910.19000006</v>
      </c>
      <c r="BU22" s="20">
        <v>548422581.39999998</v>
      </c>
      <c r="BV22" s="20">
        <v>72708815.620000005</v>
      </c>
      <c r="BW22" s="20">
        <v>1622419.87</v>
      </c>
      <c r="BX22" s="20"/>
      <c r="BY22" s="20"/>
      <c r="BZ22" s="20">
        <v>51056079</v>
      </c>
      <c r="CA22" s="20"/>
      <c r="CB22" s="20">
        <v>30870590.52</v>
      </c>
      <c r="CC22" s="20">
        <v>2472200.98</v>
      </c>
      <c r="CD22" s="20">
        <v>771658109.13</v>
      </c>
      <c r="CE22" s="20">
        <v>552517202.25</v>
      </c>
      <c r="CF22" s="20">
        <v>2277513717.8699999</v>
      </c>
      <c r="CG22" s="20">
        <v>116622493.25</v>
      </c>
      <c r="CH22" s="19">
        <v>339.17689999999999</v>
      </c>
      <c r="CI22" s="19">
        <v>144.74289999999999</v>
      </c>
    </row>
    <row r="23" spans="1:87" ht="14.45" customHeight="1" x14ac:dyDescent="0.3">
      <c r="A23" s="4"/>
      <c r="B23" s="2">
        <v>46093</v>
      </c>
      <c r="C23" s="1" t="s">
        <v>60</v>
      </c>
      <c r="D23" s="2">
        <v>46094</v>
      </c>
      <c r="E23" s="15">
        <f t="shared" si="0"/>
        <v>46094</v>
      </c>
      <c r="F23" s="20">
        <v>362452654.56999999</v>
      </c>
      <c r="G23" s="20">
        <v>169847401.16999999</v>
      </c>
      <c r="H23" s="20">
        <v>828185478.97000003</v>
      </c>
      <c r="I23" s="20"/>
      <c r="J23" s="20">
        <v>7681351728.8599997</v>
      </c>
      <c r="K23" s="20">
        <v>697673782.20000005</v>
      </c>
      <c r="L23" s="20"/>
      <c r="M23" s="20">
        <v>0</v>
      </c>
      <c r="N23" s="20">
        <v>919000000</v>
      </c>
      <c r="O23" s="20">
        <v>0</v>
      </c>
      <c r="P23" s="20"/>
      <c r="Q23" s="20"/>
      <c r="R23" s="20"/>
      <c r="S23" s="20"/>
      <c r="T23" s="20"/>
      <c r="U23" s="20"/>
      <c r="V23" s="20"/>
      <c r="W23" s="20"/>
      <c r="X23" s="20">
        <v>2105666585.9400001</v>
      </c>
      <c r="Y23" s="20">
        <v>0</v>
      </c>
      <c r="Z23" s="20">
        <v>7685323276.46</v>
      </c>
      <c r="AA23" s="20">
        <v>169847401.16999999</v>
      </c>
      <c r="AB23" s="20">
        <v>195761998.59</v>
      </c>
      <c r="AC23" s="20">
        <v>74099958.200000003</v>
      </c>
      <c r="AD23" s="20">
        <v>2877791460.0799999</v>
      </c>
      <c r="AE23" s="20">
        <v>164491724.75999999</v>
      </c>
      <c r="AF23" s="20"/>
      <c r="AG23" s="20"/>
      <c r="AH23" s="20"/>
      <c r="AI23" s="20"/>
      <c r="AJ23" s="20">
        <v>206196636.38999999</v>
      </c>
      <c r="AK23" s="20">
        <v>87603640.489999995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130900284.08</v>
      </c>
      <c r="AW23" s="20">
        <v>29828362.670000002</v>
      </c>
      <c r="AX23" s="20">
        <v>30848582.289999999</v>
      </c>
      <c r="AY23" s="20">
        <v>24003228.82</v>
      </c>
      <c r="AZ23" s="20">
        <v>51742620</v>
      </c>
      <c r="BA23" s="20">
        <v>50934900</v>
      </c>
      <c r="BB23" s="20">
        <v>44214618.890000001</v>
      </c>
      <c r="BC23" s="20">
        <v>31042288.16</v>
      </c>
      <c r="BD23" s="20"/>
      <c r="BE23" s="20"/>
      <c r="BF23" s="20"/>
      <c r="BG23" s="20"/>
      <c r="BH23" s="20"/>
      <c r="BI23" s="20"/>
      <c r="BJ23" s="20">
        <v>2980238735.9499998</v>
      </c>
      <c r="BK23" s="20">
        <v>460293447.11000001</v>
      </c>
      <c r="BL23" s="20">
        <v>12165115.51</v>
      </c>
      <c r="BM23" s="20"/>
      <c r="BN23" s="20">
        <v>17133968.93</v>
      </c>
      <c r="BO23" s="20"/>
      <c r="BP23" s="20"/>
      <c r="BQ23" s="20"/>
      <c r="BR23" s="20"/>
      <c r="BS23" s="20"/>
      <c r="BT23" s="20">
        <v>460357746.94999999</v>
      </c>
      <c r="BU23" s="20">
        <v>431548609.86000001</v>
      </c>
      <c r="BV23" s="20">
        <v>55579081.960000001</v>
      </c>
      <c r="BW23" s="20">
        <v>1626669.86</v>
      </c>
      <c r="BX23" s="20"/>
      <c r="BY23" s="20"/>
      <c r="BZ23" s="20">
        <v>94929943</v>
      </c>
      <c r="CA23" s="20">
        <v>43977600</v>
      </c>
      <c r="CB23" s="20">
        <v>78965261.579999998</v>
      </c>
      <c r="CC23" s="20">
        <v>2977698.15</v>
      </c>
      <c r="CD23" s="20">
        <v>719131117.92999995</v>
      </c>
      <c r="CE23" s="20">
        <v>480130577.87</v>
      </c>
      <c r="CF23" s="20">
        <v>2261107618.02</v>
      </c>
      <c r="CG23" s="20">
        <v>115073361.78</v>
      </c>
      <c r="CH23" s="19">
        <v>339.892</v>
      </c>
      <c r="CI23" s="19">
        <v>147.5992</v>
      </c>
    </row>
    <row r="24" spans="1:87" ht="14.45" customHeight="1" x14ac:dyDescent="0.3">
      <c r="A24" s="4"/>
      <c r="B24" s="2">
        <v>46094</v>
      </c>
      <c r="C24" s="1" t="s">
        <v>60</v>
      </c>
      <c r="D24" s="2">
        <v>46095</v>
      </c>
      <c r="E24" s="15">
        <f t="shared" si="0"/>
        <v>46095</v>
      </c>
      <c r="F24" s="20">
        <v>293058930.13999999</v>
      </c>
      <c r="G24" s="20">
        <v>147840137.24000001</v>
      </c>
      <c r="H24" s="20">
        <v>939396903.44000006</v>
      </c>
      <c r="I24" s="20"/>
      <c r="J24" s="20">
        <v>7185792025.3500004</v>
      </c>
      <c r="K24" s="20">
        <v>683010889.60000002</v>
      </c>
      <c r="L24" s="20"/>
      <c r="M24" s="20">
        <v>0</v>
      </c>
      <c r="N24" s="20">
        <v>1255000000</v>
      </c>
      <c r="O24" s="20">
        <v>0</v>
      </c>
      <c r="P24" s="20"/>
      <c r="Q24" s="20"/>
      <c r="R24" s="20"/>
      <c r="S24" s="20"/>
      <c r="T24" s="20"/>
      <c r="U24" s="20"/>
      <c r="V24" s="20"/>
      <c r="W24" s="20"/>
      <c r="X24" s="20">
        <v>2105666585.9400001</v>
      </c>
      <c r="Y24" s="20">
        <v>0</v>
      </c>
      <c r="Z24" s="20">
        <v>7567581272.9899998</v>
      </c>
      <c r="AA24" s="20">
        <v>147840137.24000001</v>
      </c>
      <c r="AB24" s="20">
        <v>197965732.41999999</v>
      </c>
      <c r="AC24" s="20">
        <v>73205093.230000004</v>
      </c>
      <c r="AD24" s="20">
        <v>2901996536.0300002</v>
      </c>
      <c r="AE24" s="20">
        <v>164265313.33000001</v>
      </c>
      <c r="AF24" s="20"/>
      <c r="AG24" s="20"/>
      <c r="AH24" s="20"/>
      <c r="AI24" s="20"/>
      <c r="AJ24" s="20">
        <v>201170451.03</v>
      </c>
      <c r="AK24" s="20">
        <v>87693927.319999993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122165831.42</v>
      </c>
      <c r="AW24" s="20">
        <v>29938986.079999998</v>
      </c>
      <c r="AX24" s="20">
        <v>51276898.469999999</v>
      </c>
      <c r="AY24" s="20">
        <v>44733239.609999999</v>
      </c>
      <c r="AZ24" s="20">
        <v>50956000</v>
      </c>
      <c r="BA24" s="20">
        <v>50956000</v>
      </c>
      <c r="BB24" s="20">
        <v>79104239.590000004</v>
      </c>
      <c r="BC24" s="20">
        <v>66531705.100000001</v>
      </c>
      <c r="BD24" s="20"/>
      <c r="BE24" s="20"/>
      <c r="BF24" s="20"/>
      <c r="BG24" s="20"/>
      <c r="BH24" s="20"/>
      <c r="BI24" s="20"/>
      <c r="BJ24" s="20">
        <v>3037997789.5</v>
      </c>
      <c r="BK24" s="20">
        <v>515606373.58999997</v>
      </c>
      <c r="BL24" s="20">
        <v>11885368.470000001</v>
      </c>
      <c r="BM24" s="20"/>
      <c r="BN24" s="20">
        <v>17408209.890000001</v>
      </c>
      <c r="BO24" s="20"/>
      <c r="BP24" s="20"/>
      <c r="BQ24" s="20"/>
      <c r="BR24" s="20"/>
      <c r="BS24" s="20"/>
      <c r="BT24" s="20">
        <v>694140589.37</v>
      </c>
      <c r="BU24" s="20">
        <v>641362959.57000005</v>
      </c>
      <c r="BV24" s="20">
        <v>67319272.700000003</v>
      </c>
      <c r="BW24" s="20">
        <v>1633549.73</v>
      </c>
      <c r="BX24" s="20"/>
      <c r="BY24" s="20"/>
      <c r="BZ24" s="20">
        <v>51063812</v>
      </c>
      <c r="CA24" s="20"/>
      <c r="CB24" s="20">
        <v>37052409.920000002</v>
      </c>
      <c r="CC24" s="20">
        <v>7295363.79</v>
      </c>
      <c r="CD24" s="20">
        <v>878869662.35000002</v>
      </c>
      <c r="CE24" s="20">
        <v>650291873.09000003</v>
      </c>
      <c r="CF24" s="20">
        <v>2159128127.1500001</v>
      </c>
      <c r="CG24" s="20">
        <v>128901593.40000001</v>
      </c>
      <c r="CH24" s="19">
        <v>350.49250000000001</v>
      </c>
      <c r="CI24" s="19">
        <v>114.6922</v>
      </c>
    </row>
    <row r="25" spans="1:87" ht="14.45" customHeight="1" x14ac:dyDescent="0.3">
      <c r="A25" s="4"/>
      <c r="B25" s="2">
        <v>46097</v>
      </c>
      <c r="C25" s="1" t="s">
        <v>60</v>
      </c>
      <c r="D25" s="2">
        <v>46098</v>
      </c>
      <c r="E25" s="15">
        <f t="shared" si="0"/>
        <v>46098</v>
      </c>
      <c r="F25" s="20">
        <v>332600157.5</v>
      </c>
      <c r="G25" s="20">
        <v>144342301.59999999</v>
      </c>
      <c r="H25" s="20">
        <v>700279436.60000002</v>
      </c>
      <c r="I25" s="20"/>
      <c r="J25" s="20">
        <v>7196047834.75</v>
      </c>
      <c r="K25" s="20">
        <v>679575699</v>
      </c>
      <c r="L25" s="20"/>
      <c r="M25" s="20">
        <v>0</v>
      </c>
      <c r="N25" s="20">
        <v>1450000000</v>
      </c>
      <c r="O25" s="20">
        <v>0</v>
      </c>
      <c r="P25" s="20"/>
      <c r="Q25" s="20"/>
      <c r="R25" s="20"/>
      <c r="S25" s="20"/>
      <c r="T25" s="20"/>
      <c r="U25" s="20"/>
      <c r="V25" s="20"/>
      <c r="W25" s="20"/>
      <c r="X25" s="20">
        <v>2105666585.9400001</v>
      </c>
      <c r="Y25" s="20">
        <v>0</v>
      </c>
      <c r="Z25" s="20">
        <v>7573260842.9099998</v>
      </c>
      <c r="AA25" s="20">
        <v>144342301.59999999</v>
      </c>
      <c r="AB25" s="20">
        <v>196188272.27000001</v>
      </c>
      <c r="AC25" s="20">
        <v>73047044.129999995</v>
      </c>
      <c r="AD25" s="20">
        <v>2900421851.6599998</v>
      </c>
      <c r="AE25" s="20">
        <v>162333668.84</v>
      </c>
      <c r="AF25" s="20"/>
      <c r="AG25" s="20"/>
      <c r="AH25" s="20"/>
      <c r="AI25" s="20"/>
      <c r="AJ25" s="20">
        <v>201441088.47999999</v>
      </c>
      <c r="AK25" s="20">
        <v>87267671.469999999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161223226.63999999</v>
      </c>
      <c r="AW25" s="20">
        <v>25355374.359999999</v>
      </c>
      <c r="AX25" s="20">
        <v>29999467.100000001</v>
      </c>
      <c r="AY25" s="20">
        <v>25131380.82</v>
      </c>
      <c r="AZ25" s="20">
        <v>25333050</v>
      </c>
      <c r="BA25" s="20">
        <v>25333050</v>
      </c>
      <c r="BB25" s="20">
        <v>87947339.879999995</v>
      </c>
      <c r="BC25" s="20">
        <v>74091320.829999998</v>
      </c>
      <c r="BD25" s="20"/>
      <c r="BE25" s="20"/>
      <c r="BF25" s="20"/>
      <c r="BG25" s="20"/>
      <c r="BH25" s="20"/>
      <c r="BI25" s="20"/>
      <c r="BJ25" s="20">
        <v>3043534961.25</v>
      </c>
      <c r="BK25" s="20">
        <v>470936184.05000001</v>
      </c>
      <c r="BL25" s="20">
        <v>12842184.93</v>
      </c>
      <c r="BM25" s="20"/>
      <c r="BN25" s="20">
        <v>22914415.02</v>
      </c>
      <c r="BO25" s="20"/>
      <c r="BP25" s="20"/>
      <c r="BQ25" s="20"/>
      <c r="BR25" s="20"/>
      <c r="BS25" s="20"/>
      <c r="BT25" s="20">
        <v>462004906.68000001</v>
      </c>
      <c r="BU25" s="20">
        <v>440909907.26999998</v>
      </c>
      <c r="BV25" s="20">
        <v>299889793.29000002</v>
      </c>
      <c r="BW25" s="20">
        <v>1632606.53</v>
      </c>
      <c r="BX25" s="20"/>
      <c r="BY25" s="20"/>
      <c r="BZ25" s="20">
        <v>194356075.37</v>
      </c>
      <c r="CA25" s="20">
        <v>168952679.87</v>
      </c>
      <c r="CB25" s="20">
        <v>41216544.340000004</v>
      </c>
      <c r="CC25" s="20">
        <v>12553304.869999999</v>
      </c>
      <c r="CD25" s="20">
        <v>1033223919.63</v>
      </c>
      <c r="CE25" s="20">
        <v>624048498.53999996</v>
      </c>
      <c r="CF25" s="20">
        <v>2010311041.6199999</v>
      </c>
      <c r="CG25" s="20">
        <v>117734046.01000001</v>
      </c>
      <c r="CH25" s="19">
        <v>376.7208</v>
      </c>
      <c r="CI25" s="19">
        <v>122.6003</v>
      </c>
    </row>
    <row r="26" spans="1:87" ht="14.45" customHeight="1" x14ac:dyDescent="0.3">
      <c r="A26" s="4"/>
      <c r="B26" s="2">
        <v>46098</v>
      </c>
      <c r="C26" s="1" t="s">
        <v>60</v>
      </c>
      <c r="D26" s="2">
        <v>46099</v>
      </c>
      <c r="E26" s="15">
        <f t="shared" si="0"/>
        <v>46099</v>
      </c>
      <c r="F26" s="20">
        <v>335407787.73000002</v>
      </c>
      <c r="G26" s="20">
        <v>150356310.83000001</v>
      </c>
      <c r="H26" s="20">
        <v>773539669.49000001</v>
      </c>
      <c r="I26" s="20"/>
      <c r="J26" s="20">
        <v>7040260250.8500004</v>
      </c>
      <c r="K26" s="20">
        <v>678428348.60000002</v>
      </c>
      <c r="L26" s="20"/>
      <c r="M26" s="20">
        <v>0</v>
      </c>
      <c r="N26" s="20">
        <v>1555000000</v>
      </c>
      <c r="O26" s="20">
        <v>0</v>
      </c>
      <c r="P26" s="20"/>
      <c r="Q26" s="20"/>
      <c r="R26" s="20"/>
      <c r="S26" s="20"/>
      <c r="T26" s="20"/>
      <c r="U26" s="20"/>
      <c r="V26" s="20"/>
      <c r="W26" s="20"/>
      <c r="X26" s="20">
        <v>2105666585.9400001</v>
      </c>
      <c r="Y26" s="20">
        <v>0</v>
      </c>
      <c r="Z26" s="20">
        <v>7598541122.1300001</v>
      </c>
      <c r="AA26" s="20">
        <v>150356310.83000001</v>
      </c>
      <c r="AB26" s="20">
        <v>199666393.34999999</v>
      </c>
      <c r="AC26" s="20">
        <v>71993997.939999998</v>
      </c>
      <c r="AD26" s="20">
        <v>2932040789.0900002</v>
      </c>
      <c r="AE26" s="20">
        <v>158971646.49000001</v>
      </c>
      <c r="AF26" s="20"/>
      <c r="AG26" s="20"/>
      <c r="AH26" s="20"/>
      <c r="AI26" s="20"/>
      <c r="AJ26" s="20">
        <v>198324451.16</v>
      </c>
      <c r="AK26" s="20">
        <v>87121592.969999999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160812688.46000001</v>
      </c>
      <c r="AW26" s="20">
        <v>25016372.800000001</v>
      </c>
      <c r="AX26" s="20">
        <v>29751273</v>
      </c>
      <c r="AY26" s="20">
        <v>23860397.870000001</v>
      </c>
      <c r="AZ26" s="20">
        <v>35484628.82</v>
      </c>
      <c r="BA26" s="20">
        <v>35404390</v>
      </c>
      <c r="BB26" s="20">
        <v>59685153.670000002</v>
      </c>
      <c r="BC26" s="20">
        <v>46672610.93</v>
      </c>
      <c r="BD26" s="20"/>
      <c r="BE26" s="20"/>
      <c r="BF26" s="20"/>
      <c r="BG26" s="20"/>
      <c r="BH26" s="20"/>
      <c r="BI26" s="20"/>
      <c r="BJ26" s="20">
        <v>3062448168.5599999</v>
      </c>
      <c r="BK26" s="20">
        <v>447419808.38999999</v>
      </c>
      <c r="BL26" s="20">
        <v>12685532.83</v>
      </c>
      <c r="BM26" s="20"/>
      <c r="BN26" s="20">
        <v>23811349.949999999</v>
      </c>
      <c r="BO26" s="20"/>
      <c r="BP26" s="20"/>
      <c r="BQ26" s="20"/>
      <c r="BR26" s="20"/>
      <c r="BS26" s="20"/>
      <c r="BT26" s="20">
        <v>505948108.36000001</v>
      </c>
      <c r="BU26" s="20">
        <v>483034430.31</v>
      </c>
      <c r="BV26" s="20">
        <v>300187262.89999998</v>
      </c>
      <c r="BW26" s="20">
        <v>1636574.14</v>
      </c>
      <c r="BX26" s="20"/>
      <c r="BY26" s="20"/>
      <c r="BZ26" s="20">
        <v>189697564.69999999</v>
      </c>
      <c r="CA26" s="20">
        <v>154281050</v>
      </c>
      <c r="CB26" s="20">
        <v>31264742.140000001</v>
      </c>
      <c r="CC26" s="20">
        <v>3399810.79</v>
      </c>
      <c r="CD26" s="20">
        <v>1063594560.88</v>
      </c>
      <c r="CE26" s="20">
        <v>642351865.24000001</v>
      </c>
      <c r="CF26" s="20">
        <v>1998853607.6800001</v>
      </c>
      <c r="CG26" s="20">
        <v>111854952.09999999</v>
      </c>
      <c r="CH26" s="19">
        <v>380.14499999999998</v>
      </c>
      <c r="CI26" s="19">
        <v>134.42080000000001</v>
      </c>
    </row>
    <row r="27" spans="1:87" ht="14.45" customHeight="1" x14ac:dyDescent="0.3">
      <c r="A27" s="4"/>
      <c r="B27" s="2">
        <v>46099</v>
      </c>
      <c r="C27" s="1" t="s">
        <v>60</v>
      </c>
      <c r="D27" s="2">
        <v>46100</v>
      </c>
      <c r="E27" s="15">
        <f t="shared" si="0"/>
        <v>46100</v>
      </c>
      <c r="F27" s="20">
        <v>335845957.72000003</v>
      </c>
      <c r="G27" s="20">
        <v>132540182.81999999</v>
      </c>
      <c r="H27" s="20">
        <v>804183864.21000004</v>
      </c>
      <c r="I27" s="20"/>
      <c r="J27" s="20">
        <v>6704593743.1499996</v>
      </c>
      <c r="K27" s="20">
        <v>663689312.39999998</v>
      </c>
      <c r="L27" s="20"/>
      <c r="M27" s="20">
        <v>0</v>
      </c>
      <c r="N27" s="20">
        <v>1950000000</v>
      </c>
      <c r="O27" s="20">
        <v>0</v>
      </c>
      <c r="P27" s="20"/>
      <c r="Q27" s="20"/>
      <c r="R27" s="20"/>
      <c r="S27" s="20"/>
      <c r="T27" s="20"/>
      <c r="U27" s="20"/>
      <c r="V27" s="20"/>
      <c r="W27" s="20"/>
      <c r="X27" s="20">
        <v>2105666585.9400001</v>
      </c>
      <c r="Y27" s="20">
        <v>0</v>
      </c>
      <c r="Z27" s="20">
        <v>7688956979.1400003</v>
      </c>
      <c r="AA27" s="20">
        <v>132540182.81999999</v>
      </c>
      <c r="AB27" s="20">
        <v>198205071.09999999</v>
      </c>
      <c r="AC27" s="20">
        <v>72269537.319999993</v>
      </c>
      <c r="AD27" s="20">
        <v>2901047059.54</v>
      </c>
      <c r="AE27" s="20">
        <v>158127004.55000001</v>
      </c>
      <c r="AF27" s="20"/>
      <c r="AG27" s="20"/>
      <c r="AH27" s="20"/>
      <c r="AI27" s="20"/>
      <c r="AJ27" s="20">
        <v>201363057.86000001</v>
      </c>
      <c r="AK27" s="20">
        <v>89804653.549999997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144984799.38999999</v>
      </c>
      <c r="AW27" s="20">
        <v>24963296.190000001</v>
      </c>
      <c r="AX27" s="20">
        <v>29534502.52</v>
      </c>
      <c r="AY27" s="20">
        <v>23906463.829999998</v>
      </c>
      <c r="AZ27" s="20"/>
      <c r="BA27" s="20"/>
      <c r="BB27" s="20">
        <v>69912014.420000002</v>
      </c>
      <c r="BC27" s="20">
        <v>55721386.960000001</v>
      </c>
      <c r="BD27" s="20"/>
      <c r="BE27" s="20"/>
      <c r="BF27" s="20"/>
      <c r="BG27" s="20"/>
      <c r="BH27" s="20"/>
      <c r="BI27" s="20"/>
      <c r="BJ27" s="20">
        <v>2986245237.0100002</v>
      </c>
      <c r="BK27" s="20">
        <v>423087082.95999998</v>
      </c>
      <c r="BL27" s="20">
        <v>12825247.15</v>
      </c>
      <c r="BM27" s="20"/>
      <c r="BN27" s="20">
        <v>23945229</v>
      </c>
      <c r="BO27" s="20"/>
      <c r="BP27" s="20"/>
      <c r="BQ27" s="20"/>
      <c r="BR27" s="20"/>
      <c r="BS27" s="20"/>
      <c r="BT27" s="20">
        <v>389027137.26999998</v>
      </c>
      <c r="BU27" s="20">
        <v>363847190.33999997</v>
      </c>
      <c r="BV27" s="20">
        <v>274966376.39999998</v>
      </c>
      <c r="BW27" s="20">
        <v>1631725.34</v>
      </c>
      <c r="BX27" s="20"/>
      <c r="BY27" s="20"/>
      <c r="BZ27" s="20">
        <v>153882260</v>
      </c>
      <c r="CA27" s="20">
        <v>153823950</v>
      </c>
      <c r="CB27" s="20">
        <v>39063367.200000003</v>
      </c>
      <c r="CC27" s="20">
        <v>11923022.689999999</v>
      </c>
      <c r="CD27" s="20">
        <v>893709617.01999998</v>
      </c>
      <c r="CE27" s="20">
        <v>531225888.37</v>
      </c>
      <c r="CF27" s="20">
        <v>2092535619.99</v>
      </c>
      <c r="CG27" s="20">
        <v>105771770.73999999</v>
      </c>
      <c r="CH27" s="19">
        <v>367.44690000000003</v>
      </c>
      <c r="CI27" s="19">
        <v>125.3077</v>
      </c>
    </row>
    <row r="28" spans="1:87" ht="14.45" customHeight="1" x14ac:dyDescent="0.3">
      <c r="A28" s="4"/>
      <c r="B28" s="2">
        <v>46100</v>
      </c>
      <c r="C28" s="1" t="s">
        <v>60</v>
      </c>
      <c r="D28" s="2">
        <v>46101</v>
      </c>
      <c r="E28" s="15">
        <f t="shared" si="0"/>
        <v>46101</v>
      </c>
      <c r="F28" s="20">
        <v>335156957.19999999</v>
      </c>
      <c r="G28" s="20">
        <v>139059812.30000001</v>
      </c>
      <c r="H28" s="20">
        <v>818403209.80999994</v>
      </c>
      <c r="I28" s="20"/>
      <c r="J28" s="20">
        <v>6988518184.8599997</v>
      </c>
      <c r="K28" s="20">
        <v>662279804.20000005</v>
      </c>
      <c r="L28" s="20"/>
      <c r="M28" s="20">
        <v>0</v>
      </c>
      <c r="N28" s="20">
        <v>1400000000</v>
      </c>
      <c r="O28" s="20">
        <v>0</v>
      </c>
      <c r="P28" s="20"/>
      <c r="Q28" s="20"/>
      <c r="R28" s="20"/>
      <c r="S28" s="20"/>
      <c r="T28" s="20"/>
      <c r="U28" s="20"/>
      <c r="V28" s="20"/>
      <c r="W28" s="20"/>
      <c r="X28" s="20">
        <v>2105666585.9400001</v>
      </c>
      <c r="Y28" s="20">
        <v>0</v>
      </c>
      <c r="Z28" s="20">
        <v>7436411765.9300003</v>
      </c>
      <c r="AA28" s="20">
        <v>139059812.30000001</v>
      </c>
      <c r="AB28" s="20">
        <v>198891517.36000001</v>
      </c>
      <c r="AC28" s="20">
        <v>72418753.400000006</v>
      </c>
      <c r="AD28" s="20">
        <v>2859899573.6100001</v>
      </c>
      <c r="AE28" s="20">
        <v>156455570.84999999</v>
      </c>
      <c r="AF28" s="20"/>
      <c r="AG28" s="20"/>
      <c r="AH28" s="20"/>
      <c r="AI28" s="20"/>
      <c r="AJ28" s="20">
        <v>200359989.22</v>
      </c>
      <c r="AK28" s="20">
        <v>89619035.140000001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144765545.28</v>
      </c>
      <c r="AW28" s="20">
        <v>24927545.48</v>
      </c>
      <c r="AX28" s="20">
        <v>29664268.870000001</v>
      </c>
      <c r="AY28" s="20">
        <v>23712402.859999999</v>
      </c>
      <c r="AZ28" s="20"/>
      <c r="BA28" s="20"/>
      <c r="BB28" s="20">
        <v>77128509.040000007</v>
      </c>
      <c r="BC28" s="20">
        <v>68081104.390000001</v>
      </c>
      <c r="BD28" s="20"/>
      <c r="BE28" s="20"/>
      <c r="BF28" s="20"/>
      <c r="BG28" s="20"/>
      <c r="BH28" s="20"/>
      <c r="BI28" s="20"/>
      <c r="BJ28" s="20">
        <v>2951270219.1399999</v>
      </c>
      <c r="BK28" s="20">
        <v>433511236.25999999</v>
      </c>
      <c r="BL28" s="20">
        <v>12496133.75</v>
      </c>
      <c r="BM28" s="20"/>
      <c r="BN28" s="20">
        <v>23702599.640000001</v>
      </c>
      <c r="BO28" s="20"/>
      <c r="BP28" s="20"/>
      <c r="BQ28" s="20"/>
      <c r="BR28" s="20"/>
      <c r="BS28" s="20"/>
      <c r="BT28" s="20">
        <v>540165088.5</v>
      </c>
      <c r="BU28" s="20">
        <v>521948697.29000002</v>
      </c>
      <c r="BV28" s="20">
        <v>267078111.34999999</v>
      </c>
      <c r="BW28" s="20">
        <v>6080.03</v>
      </c>
      <c r="BX28" s="20"/>
      <c r="BY28" s="20"/>
      <c r="BZ28" s="20">
        <v>131688000</v>
      </c>
      <c r="CA28" s="20">
        <v>131688000</v>
      </c>
      <c r="CB28" s="20">
        <v>44306437.659999996</v>
      </c>
      <c r="CC28" s="20">
        <v>12683676.42</v>
      </c>
      <c r="CD28" s="20">
        <v>1019436370.9</v>
      </c>
      <c r="CE28" s="20">
        <v>666326453.74000001</v>
      </c>
      <c r="CF28" s="20">
        <v>1931833848.24</v>
      </c>
      <c r="CG28" s="20">
        <v>108377809.06</v>
      </c>
      <c r="CH28" s="19">
        <v>384.94049999999999</v>
      </c>
      <c r="CI28" s="19">
        <v>128.31020000000001</v>
      </c>
    </row>
    <row r="29" spans="1:87" ht="14.45" customHeight="1" x14ac:dyDescent="0.3">
      <c r="A29" s="4"/>
      <c r="B29" s="2">
        <v>46101</v>
      </c>
      <c r="C29" s="1" t="s">
        <v>60</v>
      </c>
      <c r="D29" s="2">
        <v>46102</v>
      </c>
      <c r="E29" s="15">
        <f t="shared" si="0"/>
        <v>46102</v>
      </c>
      <c r="F29" s="20">
        <v>320642676.98000002</v>
      </c>
      <c r="G29" s="20">
        <v>139900004.58000001</v>
      </c>
      <c r="H29" s="20">
        <v>899092243.78999996</v>
      </c>
      <c r="I29" s="20"/>
      <c r="J29" s="20">
        <v>6496210380.75</v>
      </c>
      <c r="K29" s="20">
        <v>662170950</v>
      </c>
      <c r="L29" s="20"/>
      <c r="M29" s="20">
        <v>0</v>
      </c>
      <c r="N29" s="20">
        <v>1930000000</v>
      </c>
      <c r="O29" s="20">
        <v>0</v>
      </c>
      <c r="P29" s="20"/>
      <c r="Q29" s="20"/>
      <c r="R29" s="20"/>
      <c r="S29" s="20"/>
      <c r="T29" s="20"/>
      <c r="U29" s="20"/>
      <c r="V29" s="20"/>
      <c r="W29" s="20"/>
      <c r="X29" s="20">
        <v>2105666585.9400001</v>
      </c>
      <c r="Y29" s="20">
        <v>0</v>
      </c>
      <c r="Z29" s="20">
        <v>7540278715.5799999</v>
      </c>
      <c r="AA29" s="20">
        <v>139900004.58000001</v>
      </c>
      <c r="AB29" s="20">
        <v>196486301.19</v>
      </c>
      <c r="AC29" s="20">
        <v>71641645.900000006</v>
      </c>
      <c r="AD29" s="20">
        <v>2904465314.7199998</v>
      </c>
      <c r="AE29" s="20">
        <v>158227578.97999999</v>
      </c>
      <c r="AF29" s="20"/>
      <c r="AG29" s="20"/>
      <c r="AH29" s="20"/>
      <c r="AI29" s="20"/>
      <c r="AJ29" s="20">
        <v>200537826.13999999</v>
      </c>
      <c r="AK29" s="20">
        <v>89613693.939999998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143802057.02000001</v>
      </c>
      <c r="AW29" s="20">
        <v>24955207.59</v>
      </c>
      <c r="AX29" s="20">
        <v>48813918.649999999</v>
      </c>
      <c r="AY29" s="20">
        <v>42769127.810000002</v>
      </c>
      <c r="AZ29" s="20">
        <v>79131.44</v>
      </c>
      <c r="BA29" s="20"/>
      <c r="BB29" s="20">
        <v>116678233.44</v>
      </c>
      <c r="BC29" s="20">
        <v>104334838.98999999</v>
      </c>
      <c r="BD29" s="20"/>
      <c r="BE29" s="20"/>
      <c r="BF29" s="20"/>
      <c r="BG29" s="20"/>
      <c r="BH29" s="20"/>
      <c r="BI29" s="20"/>
      <c r="BJ29" s="20">
        <v>3049044389.46</v>
      </c>
      <c r="BK29" s="20">
        <v>489491708.44999999</v>
      </c>
      <c r="BL29" s="20">
        <v>12047366.42</v>
      </c>
      <c r="BM29" s="20"/>
      <c r="BN29" s="20">
        <v>23180396.170000002</v>
      </c>
      <c r="BO29" s="20"/>
      <c r="BP29" s="20"/>
      <c r="BQ29" s="20"/>
      <c r="BR29" s="20"/>
      <c r="BS29" s="20"/>
      <c r="BT29" s="20">
        <v>757541282.76999998</v>
      </c>
      <c r="BU29" s="20">
        <v>712070891.25</v>
      </c>
      <c r="BV29" s="20">
        <v>261106177.88</v>
      </c>
      <c r="BW29" s="20">
        <v>6089.14</v>
      </c>
      <c r="BX29" s="20"/>
      <c r="BY29" s="20"/>
      <c r="BZ29" s="20"/>
      <c r="CA29" s="20"/>
      <c r="CB29" s="20">
        <v>43108270.329999998</v>
      </c>
      <c r="CC29" s="20">
        <v>11891803.189999999</v>
      </c>
      <c r="CD29" s="20">
        <v>1096983493.5699999</v>
      </c>
      <c r="CE29" s="20">
        <v>723968783.58000004</v>
      </c>
      <c r="CF29" s="20">
        <v>1952060895.8900001</v>
      </c>
      <c r="CG29" s="20">
        <v>122372927.11</v>
      </c>
      <c r="CH29" s="19">
        <v>386.27269999999999</v>
      </c>
      <c r="CI29" s="19">
        <v>114.3227</v>
      </c>
    </row>
    <row r="30" spans="1:87" ht="14.45" customHeight="1" x14ac:dyDescent="0.3">
      <c r="A30" s="4"/>
      <c r="B30" s="2">
        <v>46104</v>
      </c>
      <c r="C30" s="1" t="s">
        <v>60</v>
      </c>
      <c r="D30" s="2">
        <v>46105</v>
      </c>
      <c r="E30" s="15">
        <f t="shared" si="0"/>
        <v>46105</v>
      </c>
      <c r="F30" s="20">
        <v>334518916.57999998</v>
      </c>
      <c r="G30" s="20">
        <v>154387913.68000001</v>
      </c>
      <c r="H30" s="20">
        <v>695729170.59000003</v>
      </c>
      <c r="I30" s="20"/>
      <c r="J30" s="20">
        <v>6650138986.9499998</v>
      </c>
      <c r="K30" s="20">
        <v>663874017.20000005</v>
      </c>
      <c r="L30" s="20"/>
      <c r="M30" s="20">
        <v>0</v>
      </c>
      <c r="N30" s="20">
        <v>2222000000</v>
      </c>
      <c r="O30" s="20">
        <v>0</v>
      </c>
      <c r="P30" s="20"/>
      <c r="Q30" s="20"/>
      <c r="R30" s="20"/>
      <c r="S30" s="20"/>
      <c r="T30" s="20"/>
      <c r="U30" s="20"/>
      <c r="V30" s="20"/>
      <c r="W30" s="20"/>
      <c r="X30" s="20">
        <v>2105666585.9400001</v>
      </c>
      <c r="Y30" s="20">
        <v>0</v>
      </c>
      <c r="Z30" s="20">
        <v>7796720488.1800003</v>
      </c>
      <c r="AA30" s="20">
        <v>154387913.68000001</v>
      </c>
      <c r="AB30" s="20">
        <v>196602080.47999999</v>
      </c>
      <c r="AC30" s="20">
        <v>71936723.840000004</v>
      </c>
      <c r="AD30" s="20">
        <v>2987304894.23</v>
      </c>
      <c r="AE30" s="20">
        <v>157710961.88</v>
      </c>
      <c r="AF30" s="20"/>
      <c r="AG30" s="20"/>
      <c r="AH30" s="20"/>
      <c r="AI30" s="20"/>
      <c r="AJ30" s="20">
        <v>218828787.28</v>
      </c>
      <c r="AK30" s="20">
        <v>108116475.7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148607239.99000001</v>
      </c>
      <c r="AW30" s="20">
        <v>25214618.140000001</v>
      </c>
      <c r="AX30" s="20">
        <v>30233503.640000001</v>
      </c>
      <c r="AY30" s="20">
        <v>25807005.59</v>
      </c>
      <c r="AZ30" s="20">
        <v>25338900</v>
      </c>
      <c r="BA30" s="20">
        <v>25338900</v>
      </c>
      <c r="BB30" s="20">
        <v>49397156.920000002</v>
      </c>
      <c r="BC30" s="20">
        <v>36109818.789999999</v>
      </c>
      <c r="BD30" s="20"/>
      <c r="BE30" s="20"/>
      <c r="BF30" s="20"/>
      <c r="BG30" s="20"/>
      <c r="BH30" s="20"/>
      <c r="BI30" s="20"/>
      <c r="BJ30" s="20">
        <v>3210806618.3200002</v>
      </c>
      <c r="BK30" s="20">
        <v>448716568.10000002</v>
      </c>
      <c r="BL30" s="20">
        <v>12900047.390000001</v>
      </c>
      <c r="BM30" s="20"/>
      <c r="BN30" s="20">
        <v>23165613.870000001</v>
      </c>
      <c r="BO30" s="20"/>
      <c r="BP30" s="20"/>
      <c r="BQ30" s="20"/>
      <c r="BR30" s="20"/>
      <c r="BS30" s="20"/>
      <c r="BT30" s="20">
        <v>619094198.27999997</v>
      </c>
      <c r="BU30" s="20">
        <v>595500226.25999999</v>
      </c>
      <c r="BV30" s="20">
        <v>310604158.25</v>
      </c>
      <c r="BW30" s="20">
        <v>6069.51</v>
      </c>
      <c r="BX30" s="20"/>
      <c r="BY30" s="20"/>
      <c r="BZ30" s="20">
        <v>25347577.5</v>
      </c>
      <c r="CA30" s="20"/>
      <c r="CB30" s="20">
        <v>42139283.75</v>
      </c>
      <c r="CC30" s="20">
        <v>9709855.1600000001</v>
      </c>
      <c r="CD30" s="20">
        <v>1033250879.04</v>
      </c>
      <c r="CE30" s="20">
        <v>605216150.92999995</v>
      </c>
      <c r="CF30" s="20">
        <v>2177555739.2800002</v>
      </c>
      <c r="CG30" s="20">
        <v>112179142.02</v>
      </c>
      <c r="CH30" s="19">
        <v>358.04919999999998</v>
      </c>
      <c r="CI30" s="19">
        <v>137.62620000000001</v>
      </c>
    </row>
    <row r="31" spans="1:87" ht="14.45" customHeight="1" x14ac:dyDescent="0.3">
      <c r="A31" s="4"/>
      <c r="B31" s="2">
        <v>46105</v>
      </c>
      <c r="C31" s="1" t="s">
        <v>60</v>
      </c>
      <c r="D31" s="2">
        <v>46106</v>
      </c>
      <c r="E31" s="15">
        <f t="shared" si="0"/>
        <v>46106</v>
      </c>
      <c r="F31" s="20">
        <v>304442015.82999998</v>
      </c>
      <c r="G31" s="20">
        <v>168202221.93000001</v>
      </c>
      <c r="H31" s="20">
        <v>855045031.46000004</v>
      </c>
      <c r="I31" s="20"/>
      <c r="J31" s="20">
        <v>7619619662.5500002</v>
      </c>
      <c r="K31" s="20">
        <v>666225526.79999995</v>
      </c>
      <c r="L31" s="20"/>
      <c r="M31" s="20">
        <v>0</v>
      </c>
      <c r="N31" s="20">
        <v>888000000</v>
      </c>
      <c r="O31" s="20">
        <v>0</v>
      </c>
      <c r="P31" s="20"/>
      <c r="Q31" s="20"/>
      <c r="R31" s="20"/>
      <c r="S31" s="20"/>
      <c r="T31" s="20"/>
      <c r="U31" s="20"/>
      <c r="V31" s="20"/>
      <c r="W31" s="20"/>
      <c r="X31" s="20">
        <v>2105666585.9400001</v>
      </c>
      <c r="Y31" s="20">
        <v>0</v>
      </c>
      <c r="Z31" s="20">
        <v>7561440123.8999996</v>
      </c>
      <c r="AA31" s="20">
        <v>168202221.93000001</v>
      </c>
      <c r="AB31" s="20">
        <v>195925382.38999999</v>
      </c>
      <c r="AC31" s="20">
        <v>71644195.25</v>
      </c>
      <c r="AD31" s="20">
        <v>2927342911.7199998</v>
      </c>
      <c r="AE31" s="20">
        <v>151703880.25</v>
      </c>
      <c r="AF31" s="20"/>
      <c r="AG31" s="20"/>
      <c r="AH31" s="20"/>
      <c r="AI31" s="20"/>
      <c r="AJ31" s="20">
        <v>215035987.28</v>
      </c>
      <c r="AK31" s="20">
        <v>105155489.05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148654800.78</v>
      </c>
      <c r="AW31" s="20">
        <v>25239799.829999998</v>
      </c>
      <c r="AX31" s="20">
        <v>30293520.539999999</v>
      </c>
      <c r="AY31" s="20">
        <v>24650423.039999999</v>
      </c>
      <c r="AZ31" s="20">
        <v>50978034.729999997</v>
      </c>
      <c r="BA31" s="20">
        <v>50883000</v>
      </c>
      <c r="BB31" s="20">
        <v>93466307.560000002</v>
      </c>
      <c r="BC31" s="20">
        <v>82591845.060000002</v>
      </c>
      <c r="BD31" s="20"/>
      <c r="BE31" s="20"/>
      <c r="BF31" s="20"/>
      <c r="BG31" s="20"/>
      <c r="BH31" s="20"/>
      <c r="BI31" s="20"/>
      <c r="BJ31" s="20">
        <v>3222383340.9299998</v>
      </c>
      <c r="BK31" s="20">
        <v>510431036.79000002</v>
      </c>
      <c r="BL31" s="20">
        <v>12969488.74</v>
      </c>
      <c r="BM31" s="20"/>
      <c r="BN31" s="20">
        <v>23461518.5</v>
      </c>
      <c r="BO31" s="20"/>
      <c r="BP31" s="20"/>
      <c r="BQ31" s="20"/>
      <c r="BR31" s="20"/>
      <c r="BS31" s="20"/>
      <c r="BT31" s="20">
        <v>602137590.78999996</v>
      </c>
      <c r="BU31" s="20">
        <v>577986791.60000002</v>
      </c>
      <c r="BV31" s="20">
        <v>311884948.26999998</v>
      </c>
      <c r="BW31" s="20">
        <v>6070.73</v>
      </c>
      <c r="BX31" s="20"/>
      <c r="BY31" s="20"/>
      <c r="BZ31" s="20">
        <v>116641487.31999999</v>
      </c>
      <c r="CA31" s="20">
        <v>91104735.120000005</v>
      </c>
      <c r="CB31" s="20">
        <v>36708430.549999997</v>
      </c>
      <c r="CC31" s="20">
        <v>11493489.199999999</v>
      </c>
      <c r="CD31" s="20">
        <v>1103803464.1700001</v>
      </c>
      <c r="CE31" s="20">
        <v>680591086.64999998</v>
      </c>
      <c r="CF31" s="20">
        <v>2118579876.76</v>
      </c>
      <c r="CG31" s="20">
        <v>127607759.2</v>
      </c>
      <c r="CH31" s="19">
        <v>356.91079999999999</v>
      </c>
      <c r="CI31" s="19">
        <v>131.81190000000001</v>
      </c>
    </row>
    <row r="32" spans="1:87" ht="14.45" customHeight="1" x14ac:dyDescent="0.3">
      <c r="A32" s="4"/>
      <c r="B32" s="2">
        <v>46106</v>
      </c>
      <c r="C32" s="1" t="s">
        <v>60</v>
      </c>
      <c r="D32" s="2">
        <v>46107</v>
      </c>
      <c r="E32" s="15">
        <f t="shared" si="0"/>
        <v>46107</v>
      </c>
      <c r="F32" s="20">
        <v>359960912.88</v>
      </c>
      <c r="G32" s="20">
        <v>165146699.97999999</v>
      </c>
      <c r="H32" s="20">
        <v>833323978.17999995</v>
      </c>
      <c r="I32" s="20"/>
      <c r="J32" s="20">
        <v>6647341321.1499996</v>
      </c>
      <c r="K32" s="20">
        <v>666546185.39999998</v>
      </c>
      <c r="L32" s="20"/>
      <c r="M32" s="20">
        <v>0</v>
      </c>
      <c r="N32" s="20">
        <v>1888000000</v>
      </c>
      <c r="O32" s="20">
        <v>0</v>
      </c>
      <c r="P32" s="20"/>
      <c r="Q32" s="20"/>
      <c r="R32" s="20"/>
      <c r="S32" s="20"/>
      <c r="T32" s="20"/>
      <c r="U32" s="20"/>
      <c r="V32" s="20"/>
      <c r="W32" s="20"/>
      <c r="X32" s="20">
        <v>2105666585.9400001</v>
      </c>
      <c r="Y32" s="20">
        <v>0</v>
      </c>
      <c r="Z32" s="20">
        <v>7622959626.2700005</v>
      </c>
      <c r="AA32" s="20">
        <v>165146699.97999999</v>
      </c>
      <c r="AB32" s="20">
        <v>195313400.13</v>
      </c>
      <c r="AC32" s="20">
        <v>71782934.030000001</v>
      </c>
      <c r="AD32" s="20">
        <v>2916521011.9499998</v>
      </c>
      <c r="AE32" s="20">
        <v>149127516.53999999</v>
      </c>
      <c r="AF32" s="20"/>
      <c r="AG32" s="20"/>
      <c r="AH32" s="20"/>
      <c r="AI32" s="20"/>
      <c r="AJ32" s="20">
        <v>209758939.69999999</v>
      </c>
      <c r="AK32" s="20">
        <v>102911642.06999999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160083214.33000001</v>
      </c>
      <c r="AW32" s="20">
        <v>25282873.5</v>
      </c>
      <c r="AX32" s="20">
        <v>27215222.199999999</v>
      </c>
      <c r="AY32" s="20">
        <v>21541089.199999999</v>
      </c>
      <c r="AZ32" s="20">
        <v>35627004.289999999</v>
      </c>
      <c r="BA32" s="20">
        <v>35626570</v>
      </c>
      <c r="BB32" s="20">
        <v>54299733.270000003</v>
      </c>
      <c r="BC32" s="20">
        <v>44819717.609999999</v>
      </c>
      <c r="BD32" s="20"/>
      <c r="BE32" s="20"/>
      <c r="BF32" s="20"/>
      <c r="BG32" s="20"/>
      <c r="BH32" s="20"/>
      <c r="BI32" s="20"/>
      <c r="BJ32" s="20">
        <v>3163402434.02</v>
      </c>
      <c r="BK32" s="20">
        <v>449651739.48000002</v>
      </c>
      <c r="BL32" s="20">
        <v>13020623.18</v>
      </c>
      <c r="BM32" s="20"/>
      <c r="BN32" s="20">
        <v>21794746.18</v>
      </c>
      <c r="BO32" s="20"/>
      <c r="BP32" s="20"/>
      <c r="BQ32" s="20"/>
      <c r="BR32" s="20"/>
      <c r="BS32" s="20"/>
      <c r="BT32" s="20">
        <v>447084624.19999999</v>
      </c>
      <c r="BU32" s="20">
        <v>430888472.41000003</v>
      </c>
      <c r="BV32" s="20">
        <v>281655785.43000001</v>
      </c>
      <c r="BW32" s="20">
        <v>6083.43</v>
      </c>
      <c r="BX32" s="20"/>
      <c r="BY32" s="20"/>
      <c r="BZ32" s="20">
        <v>167424471</v>
      </c>
      <c r="CA32" s="20">
        <v>131761500</v>
      </c>
      <c r="CB32" s="20">
        <v>42024055.350000001</v>
      </c>
      <c r="CC32" s="20">
        <v>15909543.02</v>
      </c>
      <c r="CD32" s="20">
        <v>973004305.34000003</v>
      </c>
      <c r="CE32" s="20">
        <v>578565598.86000001</v>
      </c>
      <c r="CF32" s="20">
        <v>2190398128.6799998</v>
      </c>
      <c r="CG32" s="20">
        <v>112412934.87</v>
      </c>
      <c r="CH32" s="19">
        <v>348.01710000000003</v>
      </c>
      <c r="CI32" s="19">
        <v>146.91079999999999</v>
      </c>
    </row>
    <row r="33" spans="1:87" ht="14.45" customHeight="1" x14ac:dyDescent="0.3">
      <c r="A33" s="4"/>
      <c r="B33" s="2">
        <v>46107</v>
      </c>
      <c r="C33" s="1" t="s">
        <v>60</v>
      </c>
      <c r="D33" s="2">
        <v>46108</v>
      </c>
      <c r="E33" s="15">
        <f t="shared" si="0"/>
        <v>46108</v>
      </c>
      <c r="F33" s="20">
        <v>371854073.37</v>
      </c>
      <c r="G33" s="20">
        <v>184776364.47</v>
      </c>
      <c r="H33" s="20">
        <v>882760124.42999995</v>
      </c>
      <c r="I33" s="20"/>
      <c r="J33" s="20">
        <v>6022332457.1499996</v>
      </c>
      <c r="K33" s="20">
        <v>665962971.39999998</v>
      </c>
      <c r="L33" s="20"/>
      <c r="M33" s="20">
        <v>0</v>
      </c>
      <c r="N33" s="20">
        <v>2525000000</v>
      </c>
      <c r="O33" s="20">
        <v>0</v>
      </c>
      <c r="P33" s="20"/>
      <c r="Q33" s="20"/>
      <c r="R33" s="20"/>
      <c r="S33" s="20"/>
      <c r="T33" s="20"/>
      <c r="U33" s="20"/>
      <c r="V33" s="20"/>
      <c r="W33" s="20"/>
      <c r="X33" s="20">
        <v>2105666585.9400001</v>
      </c>
      <c r="Y33" s="20">
        <v>0</v>
      </c>
      <c r="Z33" s="20">
        <v>7696280069.0100002</v>
      </c>
      <c r="AA33" s="20">
        <v>184776364.47</v>
      </c>
      <c r="AB33" s="20">
        <v>193250156.72</v>
      </c>
      <c r="AC33" s="20">
        <v>71835299.629999995</v>
      </c>
      <c r="AD33" s="20">
        <v>2929578079.1300001</v>
      </c>
      <c r="AE33" s="20">
        <v>148094489.03999999</v>
      </c>
      <c r="AF33" s="20"/>
      <c r="AG33" s="20"/>
      <c r="AH33" s="20"/>
      <c r="AI33" s="20"/>
      <c r="AJ33" s="20">
        <v>197393870.31</v>
      </c>
      <c r="AK33" s="20">
        <v>101501294.52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147492085.90000001</v>
      </c>
      <c r="AW33" s="20">
        <v>25256428.16</v>
      </c>
      <c r="AX33" s="20">
        <v>28760605.140000001</v>
      </c>
      <c r="AY33" s="20">
        <v>22873046.629999999</v>
      </c>
      <c r="AZ33" s="20">
        <v>35596610</v>
      </c>
      <c r="BA33" s="20">
        <v>35596610</v>
      </c>
      <c r="BB33" s="20">
        <v>43385368.119999997</v>
      </c>
      <c r="BC33" s="20">
        <v>35252113.969999999</v>
      </c>
      <c r="BD33" s="20"/>
      <c r="BE33" s="20"/>
      <c r="BF33" s="20"/>
      <c r="BG33" s="20"/>
      <c r="BH33" s="20"/>
      <c r="BI33" s="20"/>
      <c r="BJ33" s="20">
        <v>3136366267.7199998</v>
      </c>
      <c r="BK33" s="20">
        <v>438970262.73000002</v>
      </c>
      <c r="BL33" s="20">
        <v>12696895.02</v>
      </c>
      <c r="BM33" s="20"/>
      <c r="BN33" s="20">
        <v>21788123.190000001</v>
      </c>
      <c r="BO33" s="20"/>
      <c r="BP33" s="20"/>
      <c r="BQ33" s="20"/>
      <c r="BR33" s="20"/>
      <c r="BS33" s="20"/>
      <c r="BT33" s="20">
        <v>528141458.55000001</v>
      </c>
      <c r="BU33" s="20">
        <v>516416198.48000002</v>
      </c>
      <c r="BV33" s="20">
        <v>278591215.44</v>
      </c>
      <c r="BW33" s="20">
        <v>6076.74</v>
      </c>
      <c r="BX33" s="20"/>
      <c r="BY33" s="20"/>
      <c r="BZ33" s="20">
        <v>101417100.5</v>
      </c>
      <c r="CA33" s="20">
        <v>65808300</v>
      </c>
      <c r="CB33" s="20">
        <v>29541900.510000002</v>
      </c>
      <c r="CC33" s="20">
        <v>3338143.62</v>
      </c>
      <c r="CD33" s="20">
        <v>972176693.21000004</v>
      </c>
      <c r="CE33" s="20">
        <v>585568718.84000003</v>
      </c>
      <c r="CF33" s="20">
        <v>2164189574.5100002</v>
      </c>
      <c r="CG33" s="20">
        <v>109742565.68000001</v>
      </c>
      <c r="CH33" s="19">
        <v>355.61950000000002</v>
      </c>
      <c r="CI33" s="19">
        <v>168.37260000000001</v>
      </c>
    </row>
    <row r="34" spans="1:87" ht="14.45" customHeight="1" x14ac:dyDescent="0.3">
      <c r="A34" s="4"/>
      <c r="B34" s="2">
        <v>46108</v>
      </c>
      <c r="C34" s="1" t="s">
        <v>60</v>
      </c>
      <c r="D34" s="2">
        <v>46109</v>
      </c>
      <c r="E34" s="15">
        <f t="shared" si="0"/>
        <v>46109</v>
      </c>
      <c r="F34" s="20">
        <v>365277856.39999998</v>
      </c>
      <c r="G34" s="20">
        <v>193615467</v>
      </c>
      <c r="H34" s="20">
        <v>1267234954.5799999</v>
      </c>
      <c r="I34" s="20"/>
      <c r="J34" s="20">
        <v>5839606635.3500004</v>
      </c>
      <c r="K34" s="20">
        <v>663237149.60000002</v>
      </c>
      <c r="L34" s="20"/>
      <c r="M34" s="20">
        <v>0</v>
      </c>
      <c r="N34" s="20">
        <v>2626000000</v>
      </c>
      <c r="O34" s="20">
        <v>0</v>
      </c>
      <c r="P34" s="20"/>
      <c r="Q34" s="20"/>
      <c r="R34" s="20"/>
      <c r="S34" s="20"/>
      <c r="T34" s="20"/>
      <c r="U34" s="20"/>
      <c r="V34" s="20"/>
      <c r="W34" s="20"/>
      <c r="X34" s="20">
        <v>2105666585.9400001</v>
      </c>
      <c r="Y34" s="20">
        <v>0</v>
      </c>
      <c r="Z34" s="20">
        <v>7992452860.3900003</v>
      </c>
      <c r="AA34" s="20">
        <v>193615467</v>
      </c>
      <c r="AB34" s="20">
        <v>192231121.03</v>
      </c>
      <c r="AC34" s="20">
        <v>71655930.409999996</v>
      </c>
      <c r="AD34" s="20">
        <v>3059820021.3600001</v>
      </c>
      <c r="AE34" s="20">
        <v>150574849.09999999</v>
      </c>
      <c r="AF34" s="20"/>
      <c r="AG34" s="20"/>
      <c r="AH34" s="20">
        <v>78903.22</v>
      </c>
      <c r="AI34" s="20"/>
      <c r="AJ34" s="20">
        <v>115124949.34</v>
      </c>
      <c r="AK34" s="20">
        <v>26968009.23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146403290.08000001</v>
      </c>
      <c r="AW34" s="20">
        <v>25237312.609999999</v>
      </c>
      <c r="AX34" s="20">
        <v>51467283.520000003</v>
      </c>
      <c r="AY34" s="20">
        <v>45741186.07</v>
      </c>
      <c r="AZ34" s="20"/>
      <c r="BA34" s="20"/>
      <c r="BB34" s="20">
        <v>53252295.049999997</v>
      </c>
      <c r="BC34" s="20">
        <v>44412063.969999999</v>
      </c>
      <c r="BD34" s="20"/>
      <c r="BE34" s="20"/>
      <c r="BF34" s="20"/>
      <c r="BG34" s="20"/>
      <c r="BH34" s="20"/>
      <c r="BI34" s="20"/>
      <c r="BJ34" s="20">
        <v>3178200316.1599998</v>
      </c>
      <c r="BK34" s="20">
        <v>362623292.32999998</v>
      </c>
      <c r="BL34" s="20">
        <v>12469093.25</v>
      </c>
      <c r="BM34" s="20"/>
      <c r="BN34" s="20">
        <v>21838430.710000001</v>
      </c>
      <c r="BO34" s="20"/>
      <c r="BP34" s="20"/>
      <c r="BQ34" s="20"/>
      <c r="BR34" s="20"/>
      <c r="BS34" s="20"/>
      <c r="BT34" s="20">
        <v>672588353.47000003</v>
      </c>
      <c r="BU34" s="20">
        <v>628908827.80999994</v>
      </c>
      <c r="BV34" s="20">
        <v>278591217.20999998</v>
      </c>
      <c r="BW34" s="20">
        <v>6078.51</v>
      </c>
      <c r="BX34" s="20"/>
      <c r="BY34" s="20"/>
      <c r="BZ34" s="20">
        <v>35561.1</v>
      </c>
      <c r="CA34" s="20"/>
      <c r="CB34" s="20">
        <v>31255538.800000001</v>
      </c>
      <c r="CC34" s="20">
        <v>4338956.47</v>
      </c>
      <c r="CD34" s="20">
        <v>1016778194.54</v>
      </c>
      <c r="CE34" s="20">
        <v>633253862.78999996</v>
      </c>
      <c r="CF34" s="20">
        <v>2161422121.6199999</v>
      </c>
      <c r="CG34" s="20">
        <v>90655823.079999998</v>
      </c>
      <c r="CH34" s="19">
        <v>369.77749999999997</v>
      </c>
      <c r="CI34" s="19">
        <v>213.572</v>
      </c>
    </row>
    <row r="35" spans="1:87" ht="14.45" customHeight="1" x14ac:dyDescent="0.3">
      <c r="A35" s="4"/>
      <c r="B35" s="2">
        <v>46111</v>
      </c>
      <c r="C35" s="1" t="s">
        <v>60</v>
      </c>
      <c r="D35" s="2">
        <v>46112</v>
      </c>
      <c r="E35" s="15">
        <f t="shared" si="0"/>
        <v>46112</v>
      </c>
      <c r="F35" s="20">
        <v>405589240.33999997</v>
      </c>
      <c r="G35" s="20">
        <v>210785922.44</v>
      </c>
      <c r="H35" s="20">
        <v>718989854.03999996</v>
      </c>
      <c r="I35" s="20"/>
      <c r="J35" s="20">
        <v>5933693322.1499996</v>
      </c>
      <c r="K35" s="20">
        <v>661733541.39999998</v>
      </c>
      <c r="L35" s="20"/>
      <c r="M35" s="20">
        <v>0</v>
      </c>
      <c r="N35" s="20">
        <v>2800000000</v>
      </c>
      <c r="O35" s="20">
        <v>0</v>
      </c>
      <c r="P35" s="20"/>
      <c r="Q35" s="20"/>
      <c r="R35" s="20"/>
      <c r="S35" s="20"/>
      <c r="T35" s="20"/>
      <c r="U35" s="20"/>
      <c r="V35" s="20"/>
      <c r="W35" s="20"/>
      <c r="X35" s="20">
        <v>2105666585.9400001</v>
      </c>
      <c r="Y35" s="20">
        <v>0</v>
      </c>
      <c r="Z35" s="20">
        <v>7752605830.5900002</v>
      </c>
      <c r="AA35" s="20">
        <v>210785922.44</v>
      </c>
      <c r="AB35" s="20">
        <v>193107802.16</v>
      </c>
      <c r="AC35" s="20">
        <v>75140577.620000005</v>
      </c>
      <c r="AD35" s="20">
        <v>2972764192.7800002</v>
      </c>
      <c r="AE35" s="20">
        <v>146394985.34999999</v>
      </c>
      <c r="AF35" s="20"/>
      <c r="AG35" s="20"/>
      <c r="AH35" s="20"/>
      <c r="AI35" s="20"/>
      <c r="AJ35" s="20">
        <v>161140699.87</v>
      </c>
      <c r="AK35" s="20">
        <v>68529734.780000001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162118142.58000001</v>
      </c>
      <c r="AW35" s="20">
        <v>27503004.989999998</v>
      </c>
      <c r="AX35" s="20">
        <v>29991960.699999999</v>
      </c>
      <c r="AY35" s="20">
        <v>25372315.73</v>
      </c>
      <c r="AZ35" s="20"/>
      <c r="BA35" s="20"/>
      <c r="BB35" s="20">
        <v>152678234.43000001</v>
      </c>
      <c r="BC35" s="20">
        <v>143314040.53</v>
      </c>
      <c r="BD35" s="20"/>
      <c r="BE35" s="20"/>
      <c r="BF35" s="20"/>
      <c r="BG35" s="20"/>
      <c r="BH35" s="20"/>
      <c r="BI35" s="20"/>
      <c r="BJ35" s="20">
        <v>3186830381.0900002</v>
      </c>
      <c r="BK35" s="20">
        <v>484553655.94999999</v>
      </c>
      <c r="BL35" s="20">
        <v>11490445.4</v>
      </c>
      <c r="BM35" s="20"/>
      <c r="BN35" s="20">
        <v>22322049.789999999</v>
      </c>
      <c r="BO35" s="20"/>
      <c r="BP35" s="20"/>
      <c r="BQ35" s="20"/>
      <c r="BR35" s="20"/>
      <c r="BS35" s="20"/>
      <c r="BT35" s="20">
        <v>595267745.28999996</v>
      </c>
      <c r="BU35" s="20">
        <v>568664621.53999996</v>
      </c>
      <c r="BV35" s="20">
        <v>294238245.25</v>
      </c>
      <c r="BW35" s="20">
        <v>6072.28</v>
      </c>
      <c r="BX35" s="20"/>
      <c r="BY35" s="20"/>
      <c r="BZ35" s="20">
        <v>131520000</v>
      </c>
      <c r="CA35" s="20">
        <v>131520000</v>
      </c>
      <c r="CB35" s="20">
        <v>34324341.380000003</v>
      </c>
      <c r="CC35" s="20">
        <v>7039476.2699999996</v>
      </c>
      <c r="CD35" s="20">
        <v>1089162827.1099999</v>
      </c>
      <c r="CE35" s="20">
        <v>707230170.09000003</v>
      </c>
      <c r="CF35" s="20">
        <v>2097667553.98</v>
      </c>
      <c r="CG35" s="20">
        <v>121138413.98999999</v>
      </c>
      <c r="CH35" s="19">
        <v>369.5822</v>
      </c>
      <c r="CI35" s="19">
        <v>174.0042</v>
      </c>
    </row>
    <row r="36" spans="1:87" ht="14.45" customHeight="1" x14ac:dyDescent="0.3">
      <c r="A36" s="4"/>
      <c r="B36" s="2">
        <v>46112</v>
      </c>
      <c r="C36" s="1" t="s">
        <v>61</v>
      </c>
      <c r="D36" s="2"/>
      <c r="E36" s="15" t="str">
        <f t="shared" si="0"/>
        <v>01.04.2026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19">
        <v>347.58449999999999</v>
      </c>
      <c r="CI36" s="19">
        <v>144.01669999999999</v>
      </c>
    </row>
    <row r="59" spans="56:56" x14ac:dyDescent="0.25">
      <c r="BD59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59">
    <cfRule type="expression" dxfId="1" priority="2">
      <formula>$C59="1"</formula>
    </cfRule>
  </conditionalFormatting>
  <conditionalFormatting sqref="E15:CI3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2026-04-13T07:09:39Z</dcterms:modified>
</cp:coreProperties>
</file>