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11\"/>
    </mc:Choice>
  </mc:AlternateContent>
  <xr:revisionPtr revIDLastSave="0" documentId="13_ncr:1_{949F4761-46E5-4546-95F1-48A4D845474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" i="1" l="1"/>
  <c r="E3" i="1"/>
  <c r="E2" i="1"/>
  <c r="E1" i="1"/>
  <c r="F1" i="1" s="1"/>
</calcChain>
</file>

<file path=xl/sharedStrings.xml><?xml version="1.0" encoding="utf-8"?>
<sst xmlns="http://schemas.openxmlformats.org/spreadsheetml/2006/main" count="169" uniqueCount="67">
  <si>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</si>
  <si>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</si>
  <si>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</si>
  <si>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</si>
  <si>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</si>
  <si>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</si>
  <si>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</si>
  <si>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</si>
  <si>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</si>
  <si>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</si>
  <si>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</si>
  <si>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</si>
  <si>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</si>
  <si>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</si>
  <si>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</si>
  <si>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</si>
  <si>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</si>
  <si>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</si>
  <si>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</si>
  <si>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</si>
  <si>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</si>
  <si>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</si>
  <si>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</si>
  <si>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</si>
  <si>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</si>
  <si>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</si>
  <si>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</si>
  <si>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</si>
  <si>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</si>
  <si>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</si>
  <si>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</si>
  <si>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</si>
  <si>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</si>
  <si>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</si>
  <si>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</si>
  <si>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</si>
  <si>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</si>
  <si>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</si>
  <si>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</si>
  <si>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</si>
  <si>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</si>
  <si>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</si>
  <si>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</si>
  <si>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</si>
  <si>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</si>
  <si>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</si>
  <si>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</si>
  <si>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</si>
  <si>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</si>
  <si>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</si>
  <si>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</si>
  <si>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</si>
  <si>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</si>
  <si>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</si>
  <si>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</si>
  <si>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</si>
  <si>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</si>
  <si>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</si>
  <si>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</si>
  <si>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</si>
  <si>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</si>
  <si>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</si>
  <si>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</si>
  <si>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</si>
  <si>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</si>
  <si>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</si>
  <si>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станом на 01.11.2023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</si>
</sst>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7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164" fontId="14" fillId="0" borderId="0" xfId="0" applyNumberFormat="1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45231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45232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45230</v>
      </c>
      <c r="D6">
        <v>380526</v>
      </c>
      <c r="E6">
        <v>1</v>
      </c>
      <c r="F6">
        <v>1</v>
      </c>
      <c r="G6">
        <v>0</v>
      </c>
      <c r="H6">
        <v>71261000000</v>
      </c>
    </row>
    <row r="7" spans="1:18" x14ac:dyDescent="0.3">
      <c r="A7" t="s">
        <v>64</v>
      </c>
      <c r="B7" s="20">
        <v>45232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59"/>
  <sheetViews>
    <sheetView showGridLines="0" tabSelected="1" workbookViewId="0">
      <pane xSplit="5" topLeftCell="BV1" activePane="topRight" state="frozen"/>
      <selection activeCell="A5" sqref="A5"/>
      <selection pane="topRight" activeCell="CF29" sqref="CF29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1.109375" customWidth="1"/>
    <col min="6" max="89" width="13.6640625" customWidth="1"/>
  </cols>
  <sheetData>
    <row r="1" spans="2:87" hidden="1" x14ac:dyDescent="0.3">
      <c r="E1" t="e">
        <f ca="1">_xlfn.SINGLE(ClDSOutBlOption_ReportDate)</f>
        <v>#NAME?</v>
      </c>
      <c r="F1" t="e">
        <f ca="1">MID("00",1,2-LEN(DAY(E1)))&amp;DAY(E1)&amp;"."&amp;MID("00",1,2-LEN(MONTH(E1)))&amp;MONTH(E1)&amp;"."&amp;YEAR(E1)</f>
        <v>#NAME?</v>
      </c>
      <c r="G1" t="e">
        <v>#NAME?</v>
      </c>
    </row>
    <row r="2" spans="2:87" hidden="1" x14ac:dyDescent="0.3">
      <c r="E2" t="e">
        <f ca="1">_xlfn.SINGLE(ClDSOutBlOption_ExecDate)</f>
        <v>#NAME?</v>
      </c>
      <c r="F2" t="e">
        <f ca="1">_xlfn.SINGLE(CLSInSimple_MFO)</f>
        <v>#NAME?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">
        <v>66</v>
      </c>
    </row>
    <row r="8" spans="2:87" x14ac:dyDescent="0.3">
      <c r="E8" t="s">
        <v>55</v>
      </c>
    </row>
    <row r="9" spans="2:87" x14ac:dyDescent="0.3">
      <c r="E9" s="14" t="s">
        <v>47</v>
      </c>
      <c r="F9" s="15">
        <v>380526</v>
      </c>
    </row>
    <row r="10" spans="2:87" x14ac:dyDescent="0.3">
      <c r="CI10" s="12" t="s">
        <v>46</v>
      </c>
    </row>
    <row r="11" spans="2:87" ht="21" customHeight="1" x14ac:dyDescent="0.3">
      <c r="E11" s="26" t="s">
        <v>1</v>
      </c>
      <c r="F11" s="29" t="s">
        <v>2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2" t="s">
        <v>3</v>
      </c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4"/>
      <c r="BL11" s="32" t="s">
        <v>4</v>
      </c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4"/>
      <c r="CF11" s="40" t="s">
        <v>5</v>
      </c>
      <c r="CG11" s="41"/>
      <c r="CH11" s="22" t="s">
        <v>48</v>
      </c>
      <c r="CI11" s="23"/>
    </row>
    <row r="12" spans="2:87" ht="96" customHeight="1" x14ac:dyDescent="0.3">
      <c r="E12" s="27"/>
      <c r="F12" s="35" t="s">
        <v>6</v>
      </c>
      <c r="G12" s="35"/>
      <c r="H12" s="36" t="s">
        <v>7</v>
      </c>
      <c r="I12" s="37"/>
      <c r="J12" s="36" t="s">
        <v>8</v>
      </c>
      <c r="K12" s="37"/>
      <c r="L12" s="36" t="s">
        <v>9</v>
      </c>
      <c r="M12" s="37"/>
      <c r="N12" s="38" t="s">
        <v>10</v>
      </c>
      <c r="O12" s="39"/>
      <c r="P12" s="38" t="s">
        <v>11</v>
      </c>
      <c r="Q12" s="39"/>
      <c r="R12" s="38" t="s">
        <v>12</v>
      </c>
      <c r="S12" s="39"/>
      <c r="T12" s="38" t="s">
        <v>13</v>
      </c>
      <c r="U12" s="39"/>
      <c r="V12" s="38" t="s">
        <v>14</v>
      </c>
      <c r="W12" s="39"/>
      <c r="X12" s="36" t="s">
        <v>15</v>
      </c>
      <c r="Y12" s="37"/>
      <c r="Z12" s="38" t="s">
        <v>16</v>
      </c>
      <c r="AA12" s="39"/>
      <c r="AB12" s="38" t="s">
        <v>17</v>
      </c>
      <c r="AC12" s="39"/>
      <c r="AD12" s="38" t="s">
        <v>18</v>
      </c>
      <c r="AE12" s="39"/>
      <c r="AF12" s="38" t="s">
        <v>19</v>
      </c>
      <c r="AG12" s="39"/>
      <c r="AH12" s="36" t="s">
        <v>20</v>
      </c>
      <c r="AI12" s="37"/>
      <c r="AJ12" s="38" t="s">
        <v>21</v>
      </c>
      <c r="AK12" s="39"/>
      <c r="AL12" s="38" t="s">
        <v>22</v>
      </c>
      <c r="AM12" s="39"/>
      <c r="AN12" s="36" t="s">
        <v>23</v>
      </c>
      <c r="AO12" s="37"/>
      <c r="AP12" s="38" t="s">
        <v>24</v>
      </c>
      <c r="AQ12" s="39"/>
      <c r="AR12" s="36" t="s">
        <v>25</v>
      </c>
      <c r="AS12" s="37"/>
      <c r="AT12" s="36" t="s">
        <v>26</v>
      </c>
      <c r="AU12" s="37"/>
      <c r="AV12" s="36" t="s">
        <v>27</v>
      </c>
      <c r="AW12" s="37"/>
      <c r="AX12" s="38" t="s">
        <v>28</v>
      </c>
      <c r="AY12" s="39"/>
      <c r="AZ12" s="36" t="s">
        <v>29</v>
      </c>
      <c r="BA12" s="37"/>
      <c r="BB12" s="38" t="s">
        <v>30</v>
      </c>
      <c r="BC12" s="39"/>
      <c r="BD12" s="36" t="s">
        <v>31</v>
      </c>
      <c r="BE12" s="37"/>
      <c r="BF12" s="38" t="s">
        <v>32</v>
      </c>
      <c r="BG12" s="39"/>
      <c r="BH12" s="36" t="s">
        <v>33</v>
      </c>
      <c r="BI12" s="37"/>
      <c r="BJ12" s="44" t="s">
        <v>34</v>
      </c>
      <c r="BK12" s="45"/>
      <c r="BL12" s="46" t="s">
        <v>35</v>
      </c>
      <c r="BM12" s="46"/>
      <c r="BN12" s="35" t="s">
        <v>36</v>
      </c>
      <c r="BO12" s="35"/>
      <c r="BP12" s="35" t="s">
        <v>37</v>
      </c>
      <c r="BQ12" s="35"/>
      <c r="BR12" s="46" t="s">
        <v>38</v>
      </c>
      <c r="BS12" s="46"/>
      <c r="BT12" s="35" t="s">
        <v>19</v>
      </c>
      <c r="BU12" s="35"/>
      <c r="BV12" s="35" t="s">
        <v>39</v>
      </c>
      <c r="BW12" s="35"/>
      <c r="BX12" s="35" t="s">
        <v>40</v>
      </c>
      <c r="BY12" s="35"/>
      <c r="BZ12" s="35" t="s">
        <v>41</v>
      </c>
      <c r="CA12" s="35"/>
      <c r="CB12" s="46" t="s">
        <v>42</v>
      </c>
      <c r="CC12" s="46"/>
      <c r="CD12" s="35" t="s">
        <v>43</v>
      </c>
      <c r="CE12" s="35"/>
      <c r="CF12" s="42"/>
      <c r="CG12" s="43"/>
      <c r="CH12" s="24"/>
      <c r="CI12" s="25"/>
    </row>
    <row r="13" spans="2:87" ht="25.5" customHeight="1" x14ac:dyDescent="0.3">
      <c r="E13" s="28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4.4" customHeight="1" x14ac:dyDescent="0.3">
      <c r="B15" s="2">
        <v>45201</v>
      </c>
      <c r="C15" s="1" t="s">
        <v>60</v>
      </c>
      <c r="D15" s="2">
        <v>45202</v>
      </c>
      <c r="E15" s="13">
        <f t="shared" ref="E15:E36" si="0">IF(C15="1",$F$1,D15)</f>
        <v>45202</v>
      </c>
      <c r="F15" s="18">
        <v>194365871.28999999</v>
      </c>
      <c r="G15" s="18">
        <v>102258565.09</v>
      </c>
      <c r="H15" s="18">
        <v>323010489</v>
      </c>
      <c r="I15" s="18">
        <v>0</v>
      </c>
      <c r="J15" s="18">
        <v>2499852656.4699998</v>
      </c>
      <c r="K15" s="18"/>
      <c r="L15" s="18"/>
      <c r="M15" s="18">
        <v>0</v>
      </c>
      <c r="N15" s="18">
        <v>3045000000</v>
      </c>
      <c r="O15" s="18">
        <v>0</v>
      </c>
      <c r="P15" s="18"/>
      <c r="Q15" s="18">
        <v>0</v>
      </c>
      <c r="R15" s="18">
        <v>34884615.969999999</v>
      </c>
      <c r="S15" s="18">
        <v>34884615.969999999</v>
      </c>
      <c r="T15" s="18"/>
      <c r="U15" s="18"/>
      <c r="V15" s="18"/>
      <c r="W15" s="18"/>
      <c r="X15" s="18">
        <v>721869826.22000003</v>
      </c>
      <c r="Y15" s="18">
        <v>0</v>
      </c>
      <c r="Z15" s="18">
        <v>5375201777.3900003</v>
      </c>
      <c r="AA15" s="18">
        <v>137101151.94</v>
      </c>
      <c r="AB15" s="18">
        <v>79261607.5</v>
      </c>
      <c r="AC15" s="18">
        <v>20244756.300000001</v>
      </c>
      <c r="AD15" s="18">
        <v>1161491249.0799999</v>
      </c>
      <c r="AE15" s="18">
        <v>74993846.549999997</v>
      </c>
      <c r="AF15" s="18"/>
      <c r="AG15" s="18"/>
      <c r="AH15" s="18"/>
      <c r="AI15" s="18"/>
      <c r="AJ15" s="18">
        <v>232499952.41999999</v>
      </c>
      <c r="AK15" s="18">
        <v>36520413.340000004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>
        <v>35885482.740000002</v>
      </c>
      <c r="AW15" s="18">
        <v>1586778.92</v>
      </c>
      <c r="AX15" s="18">
        <v>42960084.549999997</v>
      </c>
      <c r="AY15" s="18">
        <v>38792889.670000002</v>
      </c>
      <c r="AZ15" s="18">
        <v>277014.86</v>
      </c>
      <c r="BA15" s="18"/>
      <c r="BB15" s="18">
        <v>140193219.88</v>
      </c>
      <c r="BC15" s="18">
        <v>128336251.58</v>
      </c>
      <c r="BD15" s="18"/>
      <c r="BE15" s="18"/>
      <c r="BF15" s="18"/>
      <c r="BG15" s="18"/>
      <c r="BH15" s="18"/>
      <c r="BI15" s="18"/>
      <c r="BJ15" s="18">
        <v>1653553732.4400001</v>
      </c>
      <c r="BK15" s="18">
        <v>298174098.06</v>
      </c>
      <c r="BL15" s="18">
        <v>13695408.859999999</v>
      </c>
      <c r="BM15" s="18"/>
      <c r="BN15" s="18">
        <v>19488728.390000001</v>
      </c>
      <c r="BO15" s="18">
        <v>230463.35999999999</v>
      </c>
      <c r="BP15" s="18"/>
      <c r="BQ15" s="18"/>
      <c r="BR15" s="18"/>
      <c r="BS15" s="18"/>
      <c r="BT15" s="18">
        <v>504556082.97000003</v>
      </c>
      <c r="BU15" s="18">
        <v>487013030.31</v>
      </c>
      <c r="BV15" s="18">
        <v>62229685.689999998</v>
      </c>
      <c r="BW15" s="18"/>
      <c r="BX15" s="18"/>
      <c r="BY15" s="18"/>
      <c r="BZ15" s="18">
        <v>41090765.969999999</v>
      </c>
      <c r="CA15" s="18">
        <v>40225460</v>
      </c>
      <c r="CB15" s="18">
        <v>12554069.720000001</v>
      </c>
      <c r="CC15" s="18">
        <v>278059.53000000003</v>
      </c>
      <c r="CD15" s="18">
        <v>653614741.60000002</v>
      </c>
      <c r="CE15" s="18">
        <v>527747013.19999999</v>
      </c>
      <c r="CF15" s="18">
        <v>999938990.84000003</v>
      </c>
      <c r="CG15" s="18">
        <v>74543524.510000005</v>
      </c>
      <c r="CH15" s="17">
        <v>537.553</v>
      </c>
      <c r="CI15" s="17">
        <v>183.92089999999999</v>
      </c>
    </row>
    <row r="16" spans="2:87" ht="14.4" customHeight="1" x14ac:dyDescent="0.3">
      <c r="B16" s="2">
        <v>45202</v>
      </c>
      <c r="C16" s="1" t="s">
        <v>60</v>
      </c>
      <c r="D16" s="2">
        <v>45203</v>
      </c>
      <c r="E16" s="13">
        <f t="shared" si="0"/>
        <v>45203</v>
      </c>
      <c r="F16" s="18">
        <v>191547447.61000001</v>
      </c>
      <c r="G16" s="18">
        <v>84146206.409999996</v>
      </c>
      <c r="H16" s="18">
        <v>382596178.64999998</v>
      </c>
      <c r="I16" s="18">
        <v>0</v>
      </c>
      <c r="J16" s="18">
        <v>2411512126.7199998</v>
      </c>
      <c r="K16" s="18"/>
      <c r="L16" s="18"/>
      <c r="M16" s="18">
        <v>0</v>
      </c>
      <c r="N16" s="18">
        <v>2850000000</v>
      </c>
      <c r="O16" s="18">
        <v>0</v>
      </c>
      <c r="P16" s="18"/>
      <c r="Q16" s="18">
        <v>0</v>
      </c>
      <c r="R16" s="18">
        <v>34884615.969999999</v>
      </c>
      <c r="S16" s="18">
        <v>34884615.969999999</v>
      </c>
      <c r="T16" s="18"/>
      <c r="U16" s="18"/>
      <c r="V16" s="18"/>
      <c r="W16" s="18"/>
      <c r="X16" s="18">
        <v>721869826.22000003</v>
      </c>
      <c r="Y16" s="18">
        <v>0</v>
      </c>
      <c r="Z16" s="18">
        <v>5148629055.6899996</v>
      </c>
      <c r="AA16" s="18">
        <v>118989335.34</v>
      </c>
      <c r="AB16" s="18">
        <v>77503869.930000007</v>
      </c>
      <c r="AC16" s="18">
        <v>20692112.719999999</v>
      </c>
      <c r="AD16" s="18">
        <v>1112230635.7</v>
      </c>
      <c r="AE16" s="18">
        <v>78392932.680000007</v>
      </c>
      <c r="AF16" s="18"/>
      <c r="AG16" s="18"/>
      <c r="AH16" s="18"/>
      <c r="AI16" s="18"/>
      <c r="AJ16" s="18">
        <v>227729422.50999999</v>
      </c>
      <c r="AK16" s="18">
        <v>27203203.760000002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>
        <v>35606801.079999998</v>
      </c>
      <c r="AW16" s="18">
        <v>1584436.37</v>
      </c>
      <c r="AX16" s="18">
        <v>40948299.799999997</v>
      </c>
      <c r="AY16" s="18">
        <v>37925960.130000003</v>
      </c>
      <c r="AZ16" s="18">
        <v>1061400.7</v>
      </c>
      <c r="BA16" s="18"/>
      <c r="BB16" s="18">
        <v>196082391.75999999</v>
      </c>
      <c r="BC16" s="18">
        <v>185214256.25999999</v>
      </c>
      <c r="BD16" s="18"/>
      <c r="BE16" s="18"/>
      <c r="BF16" s="18"/>
      <c r="BG16" s="18"/>
      <c r="BH16" s="18"/>
      <c r="BI16" s="18"/>
      <c r="BJ16" s="18">
        <v>1652285584.8900001</v>
      </c>
      <c r="BK16" s="18">
        <v>348716525.62</v>
      </c>
      <c r="BL16" s="18">
        <v>12060630.220000001</v>
      </c>
      <c r="BM16" s="18"/>
      <c r="BN16" s="18">
        <v>20287154.449999999</v>
      </c>
      <c r="BO16" s="18">
        <v>230463.35999999999</v>
      </c>
      <c r="BP16" s="18"/>
      <c r="BQ16" s="18"/>
      <c r="BR16" s="18"/>
      <c r="BS16" s="18"/>
      <c r="BT16" s="18">
        <v>385764791.93000001</v>
      </c>
      <c r="BU16" s="18">
        <v>376309210.81</v>
      </c>
      <c r="BV16" s="18">
        <v>62229685.689999998</v>
      </c>
      <c r="BW16" s="18"/>
      <c r="BX16" s="18"/>
      <c r="BY16" s="18"/>
      <c r="BZ16" s="18">
        <v>184291686.37</v>
      </c>
      <c r="CA16" s="18">
        <v>182843000</v>
      </c>
      <c r="CB16" s="18">
        <v>55557153.390000001</v>
      </c>
      <c r="CC16" s="18">
        <v>44789651.619999997</v>
      </c>
      <c r="CD16" s="18">
        <v>720191102.04999995</v>
      </c>
      <c r="CE16" s="18">
        <v>604172325.78999996</v>
      </c>
      <c r="CF16" s="18">
        <v>932094482.84000003</v>
      </c>
      <c r="CG16" s="18">
        <v>87179131.400000006</v>
      </c>
      <c r="CH16" s="17">
        <v>552.37199999999996</v>
      </c>
      <c r="CI16" s="17">
        <v>136.48830000000001</v>
      </c>
    </row>
    <row r="17" spans="2:87" ht="14.4" customHeight="1" x14ac:dyDescent="0.3">
      <c r="B17" s="2">
        <v>45203</v>
      </c>
      <c r="C17" s="1" t="s">
        <v>60</v>
      </c>
      <c r="D17" s="2">
        <v>45204</v>
      </c>
      <c r="E17" s="13">
        <f t="shared" si="0"/>
        <v>45204</v>
      </c>
      <c r="F17" s="18">
        <v>187890279.77000001</v>
      </c>
      <c r="G17" s="18">
        <v>96713808.069999993</v>
      </c>
      <c r="H17" s="18">
        <v>385728807.89999998</v>
      </c>
      <c r="I17" s="18">
        <v>0</v>
      </c>
      <c r="J17" s="18">
        <v>2383313715.52</v>
      </c>
      <c r="K17" s="18"/>
      <c r="L17" s="18"/>
      <c r="M17" s="18">
        <v>0</v>
      </c>
      <c r="N17" s="18">
        <v>3106000000</v>
      </c>
      <c r="O17" s="18">
        <v>0</v>
      </c>
      <c r="P17" s="18"/>
      <c r="Q17" s="18">
        <v>0</v>
      </c>
      <c r="R17" s="18">
        <v>34905125.899999999</v>
      </c>
      <c r="S17" s="18">
        <v>34905125.899999999</v>
      </c>
      <c r="T17" s="18"/>
      <c r="U17" s="18"/>
      <c r="V17" s="18"/>
      <c r="W17" s="18"/>
      <c r="X17" s="18">
        <v>721869826.22000003</v>
      </c>
      <c r="Y17" s="18">
        <v>0</v>
      </c>
      <c r="Z17" s="18">
        <v>5375926884.6300001</v>
      </c>
      <c r="AA17" s="18">
        <v>131577715.73</v>
      </c>
      <c r="AB17" s="18">
        <v>76297279.370000005</v>
      </c>
      <c r="AC17" s="18">
        <v>20538742.629999999</v>
      </c>
      <c r="AD17" s="18">
        <v>1275998543.97</v>
      </c>
      <c r="AE17" s="18">
        <v>78360467.390000001</v>
      </c>
      <c r="AF17" s="18"/>
      <c r="AG17" s="18"/>
      <c r="AH17" s="18"/>
      <c r="AI17" s="18"/>
      <c r="AJ17" s="18">
        <v>225933491.30000001</v>
      </c>
      <c r="AK17" s="18">
        <v>27196103.600000001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>
        <v>38424502.829999998</v>
      </c>
      <c r="AW17" s="18">
        <v>1583120.43</v>
      </c>
      <c r="AX17" s="18">
        <v>42823788.039999999</v>
      </c>
      <c r="AY17" s="18">
        <v>40254279.020000003</v>
      </c>
      <c r="AZ17" s="18">
        <v>198881.4</v>
      </c>
      <c r="BA17" s="18"/>
      <c r="BB17" s="18">
        <v>163873290.56</v>
      </c>
      <c r="BC17" s="18">
        <v>155835269.31999999</v>
      </c>
      <c r="BD17" s="18"/>
      <c r="BE17" s="18"/>
      <c r="BF17" s="18"/>
      <c r="BG17" s="18"/>
      <c r="BH17" s="18"/>
      <c r="BI17" s="18"/>
      <c r="BJ17" s="18">
        <v>1784806851.6700001</v>
      </c>
      <c r="BK17" s="18">
        <v>321474536.88</v>
      </c>
      <c r="BL17" s="18">
        <v>11306515.939999999</v>
      </c>
      <c r="BM17" s="18"/>
      <c r="BN17" s="18">
        <v>18327785.530000001</v>
      </c>
      <c r="BO17" s="18">
        <v>230598.86</v>
      </c>
      <c r="BP17" s="18"/>
      <c r="BQ17" s="18"/>
      <c r="BR17" s="18"/>
      <c r="BS17" s="18"/>
      <c r="BT17" s="18">
        <v>427191636.38</v>
      </c>
      <c r="BU17" s="18">
        <v>419652115.51999998</v>
      </c>
      <c r="BV17" s="18">
        <v>75479108.790000007</v>
      </c>
      <c r="BW17" s="18"/>
      <c r="BX17" s="18"/>
      <c r="BY17" s="18"/>
      <c r="BZ17" s="18">
        <v>164701424.5</v>
      </c>
      <c r="CA17" s="18">
        <v>164655450</v>
      </c>
      <c r="CB17" s="18">
        <v>9235008.4100000001</v>
      </c>
      <c r="CC17" s="18">
        <v>305837</v>
      </c>
      <c r="CD17" s="18">
        <v>706241479.54999995</v>
      </c>
      <c r="CE17" s="18">
        <v>584844001.38</v>
      </c>
      <c r="CF17" s="18">
        <v>1078565372.1199999</v>
      </c>
      <c r="CG17" s="18">
        <v>80368634.219999999</v>
      </c>
      <c r="CH17" s="17">
        <v>498.43310000000002</v>
      </c>
      <c r="CI17" s="17">
        <v>163.71770000000001</v>
      </c>
    </row>
    <row r="18" spans="2:87" ht="14.4" customHeight="1" x14ac:dyDescent="0.3">
      <c r="B18" s="2">
        <v>45204</v>
      </c>
      <c r="C18" s="1" t="s">
        <v>60</v>
      </c>
      <c r="D18" s="2">
        <v>45205</v>
      </c>
      <c r="E18" s="13">
        <f t="shared" si="0"/>
        <v>45205</v>
      </c>
      <c r="F18" s="18">
        <v>192118758.22</v>
      </c>
      <c r="G18" s="18">
        <v>78142020.620000005</v>
      </c>
      <c r="H18" s="18">
        <v>245364971.91</v>
      </c>
      <c r="I18" s="18">
        <v>0</v>
      </c>
      <c r="J18" s="18">
        <v>2368974926.9200001</v>
      </c>
      <c r="K18" s="18"/>
      <c r="L18" s="18"/>
      <c r="M18" s="18">
        <v>0</v>
      </c>
      <c r="N18" s="18">
        <v>3116000000</v>
      </c>
      <c r="O18" s="18">
        <v>0</v>
      </c>
      <c r="P18" s="18"/>
      <c r="Q18" s="18">
        <v>0</v>
      </c>
      <c r="R18" s="18">
        <v>34808787.299999997</v>
      </c>
      <c r="S18" s="18">
        <v>34808787.299999997</v>
      </c>
      <c r="T18" s="18"/>
      <c r="U18" s="18"/>
      <c r="V18" s="18"/>
      <c r="W18" s="18"/>
      <c r="X18" s="18">
        <v>721869826.22000003</v>
      </c>
      <c r="Y18" s="18">
        <v>0</v>
      </c>
      <c r="Z18" s="18">
        <v>5235356433.4899998</v>
      </c>
      <c r="AA18" s="18">
        <v>112909623.28</v>
      </c>
      <c r="AB18" s="18">
        <v>75250227.079999998</v>
      </c>
      <c r="AC18" s="18">
        <v>20069136</v>
      </c>
      <c r="AD18" s="18">
        <v>1264164332.8099999</v>
      </c>
      <c r="AE18" s="18">
        <v>78946707.890000001</v>
      </c>
      <c r="AF18" s="18"/>
      <c r="AG18" s="18"/>
      <c r="AH18" s="18"/>
      <c r="AI18" s="18"/>
      <c r="AJ18" s="18">
        <v>268575483.11000001</v>
      </c>
      <c r="AK18" s="18">
        <v>112556646.20999999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>
        <v>37682473.340000004</v>
      </c>
      <c r="AW18" s="18">
        <v>1584590.36</v>
      </c>
      <c r="AX18" s="18">
        <v>48596292.490000002</v>
      </c>
      <c r="AY18" s="18">
        <v>44910880.729999997</v>
      </c>
      <c r="AZ18" s="18">
        <v>31449406.399999999</v>
      </c>
      <c r="BA18" s="18">
        <v>31244863.809999999</v>
      </c>
      <c r="BB18" s="18">
        <v>130976009.56999999</v>
      </c>
      <c r="BC18" s="18">
        <v>123639245.18000001</v>
      </c>
      <c r="BD18" s="18"/>
      <c r="BE18" s="18"/>
      <c r="BF18" s="18"/>
      <c r="BG18" s="18"/>
      <c r="BH18" s="18"/>
      <c r="BI18" s="18"/>
      <c r="BJ18" s="18">
        <v>1816218726.0899999</v>
      </c>
      <c r="BK18" s="18">
        <v>410436451.75999999</v>
      </c>
      <c r="BL18" s="18">
        <v>10225977.98</v>
      </c>
      <c r="BM18" s="18"/>
      <c r="BN18" s="18">
        <v>17745267.16</v>
      </c>
      <c r="BO18" s="18">
        <v>230675.75</v>
      </c>
      <c r="BP18" s="18"/>
      <c r="BQ18" s="18"/>
      <c r="BR18" s="18"/>
      <c r="BS18" s="18"/>
      <c r="BT18" s="18">
        <v>664243275.99000001</v>
      </c>
      <c r="BU18" s="18">
        <v>658085662.72000003</v>
      </c>
      <c r="BV18" s="18">
        <v>75479108.790000007</v>
      </c>
      <c r="BW18" s="18"/>
      <c r="BX18" s="18"/>
      <c r="BY18" s="18"/>
      <c r="BZ18" s="18">
        <v>50087742.770000003</v>
      </c>
      <c r="CA18" s="18">
        <v>49480330</v>
      </c>
      <c r="CB18" s="18">
        <v>9301650.0800000001</v>
      </c>
      <c r="CC18" s="18">
        <v>332135.40999999997</v>
      </c>
      <c r="CD18" s="18">
        <v>827083022.76999998</v>
      </c>
      <c r="CE18" s="18">
        <v>708128803.88</v>
      </c>
      <c r="CF18" s="18">
        <v>989135703.32000005</v>
      </c>
      <c r="CG18" s="18">
        <v>102609112.94</v>
      </c>
      <c r="CH18" s="17">
        <v>529.28599999999994</v>
      </c>
      <c r="CI18" s="17">
        <v>110.0386</v>
      </c>
    </row>
    <row r="19" spans="2:87" ht="14.4" customHeight="1" x14ac:dyDescent="0.3">
      <c r="B19" s="2">
        <v>45205</v>
      </c>
      <c r="C19" s="1" t="s">
        <v>60</v>
      </c>
      <c r="D19" s="2">
        <v>45206</v>
      </c>
      <c r="E19" s="13">
        <f t="shared" si="0"/>
        <v>45206</v>
      </c>
      <c r="F19" s="18">
        <v>183467887.86000001</v>
      </c>
      <c r="G19" s="18">
        <v>77731237.859999999</v>
      </c>
      <c r="H19" s="18">
        <v>273932058.18000001</v>
      </c>
      <c r="I19" s="18">
        <v>0</v>
      </c>
      <c r="J19" s="18">
        <v>2390134401.8200002</v>
      </c>
      <c r="K19" s="18"/>
      <c r="L19" s="18"/>
      <c r="M19" s="18">
        <v>0</v>
      </c>
      <c r="N19" s="18">
        <v>3257000000</v>
      </c>
      <c r="O19" s="18">
        <v>0</v>
      </c>
      <c r="P19" s="18"/>
      <c r="Q19" s="18">
        <v>0</v>
      </c>
      <c r="R19" s="18">
        <v>34827141.600000001</v>
      </c>
      <c r="S19" s="18">
        <v>34827141.600000001</v>
      </c>
      <c r="T19" s="18"/>
      <c r="U19" s="18"/>
      <c r="V19" s="18"/>
      <c r="W19" s="18"/>
      <c r="X19" s="18">
        <v>721869826.22000003</v>
      </c>
      <c r="Y19" s="18">
        <v>0</v>
      </c>
      <c r="Z19" s="18">
        <v>5417450586.1199999</v>
      </c>
      <c r="AA19" s="18">
        <v>112517302.34</v>
      </c>
      <c r="AB19" s="18">
        <v>76728263.959999993</v>
      </c>
      <c r="AC19" s="18">
        <v>19944412.43</v>
      </c>
      <c r="AD19" s="18">
        <v>1221924586.72</v>
      </c>
      <c r="AE19" s="18">
        <v>75150870.340000004</v>
      </c>
      <c r="AF19" s="18"/>
      <c r="AG19" s="18"/>
      <c r="AH19" s="18"/>
      <c r="AI19" s="18"/>
      <c r="AJ19" s="18">
        <v>263783514.53</v>
      </c>
      <c r="AK19" s="18">
        <v>112625872.23999999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>
        <v>36334960.210000001</v>
      </c>
      <c r="AW19" s="18">
        <v>1586387.03</v>
      </c>
      <c r="AX19" s="18">
        <v>64070061.57</v>
      </c>
      <c r="AY19" s="18">
        <v>59701113.659999996</v>
      </c>
      <c r="AZ19" s="18">
        <v>39496039.100000001</v>
      </c>
      <c r="BA19" s="18">
        <v>38983738.5</v>
      </c>
      <c r="BB19" s="18">
        <v>80517722.739999995</v>
      </c>
      <c r="BC19" s="18">
        <v>72088701.459999993</v>
      </c>
      <c r="BD19" s="18"/>
      <c r="BE19" s="18"/>
      <c r="BF19" s="18"/>
      <c r="BG19" s="18"/>
      <c r="BH19" s="18"/>
      <c r="BI19" s="18"/>
      <c r="BJ19" s="18">
        <v>1737767275.25</v>
      </c>
      <c r="BK19" s="18">
        <v>377364431.56999999</v>
      </c>
      <c r="BL19" s="18">
        <v>9159423.5399999991</v>
      </c>
      <c r="BM19" s="18"/>
      <c r="BN19" s="18">
        <v>16765313.6</v>
      </c>
      <c r="BO19" s="18">
        <v>230797.38</v>
      </c>
      <c r="BP19" s="18"/>
      <c r="BQ19" s="18"/>
      <c r="BR19" s="18"/>
      <c r="BS19" s="18"/>
      <c r="BT19" s="18">
        <v>428496028.31</v>
      </c>
      <c r="BU19" s="18">
        <v>403331098.02999997</v>
      </c>
      <c r="BV19" s="18">
        <v>75479108.790000007</v>
      </c>
      <c r="BW19" s="18"/>
      <c r="BX19" s="18"/>
      <c r="BY19" s="18"/>
      <c r="BZ19" s="18">
        <v>222390502.21000001</v>
      </c>
      <c r="CA19" s="18">
        <v>221989437.72999999</v>
      </c>
      <c r="CB19" s="18">
        <v>11318347.57</v>
      </c>
      <c r="CC19" s="18">
        <v>586200.64</v>
      </c>
      <c r="CD19" s="18">
        <v>763608724.01999998</v>
      </c>
      <c r="CE19" s="18">
        <v>626137533.77999997</v>
      </c>
      <c r="CF19" s="18">
        <v>974158551.23000002</v>
      </c>
      <c r="CG19" s="18">
        <v>94341107.890000001</v>
      </c>
      <c r="CH19" s="17">
        <v>556.11590000000001</v>
      </c>
      <c r="CI19" s="17">
        <v>119.26649999999999</v>
      </c>
    </row>
    <row r="20" spans="2:87" ht="14.4" customHeight="1" x14ac:dyDescent="0.3">
      <c r="B20" s="2">
        <v>45208</v>
      </c>
      <c r="C20" s="1" t="s">
        <v>60</v>
      </c>
      <c r="D20" s="2">
        <v>45209</v>
      </c>
      <c r="E20" s="13">
        <f t="shared" si="0"/>
        <v>45209</v>
      </c>
      <c r="F20" s="18">
        <v>182498087.27000001</v>
      </c>
      <c r="G20" s="18">
        <v>82458474.269999996</v>
      </c>
      <c r="H20" s="18">
        <v>161709227.69</v>
      </c>
      <c r="I20" s="18">
        <v>0</v>
      </c>
      <c r="J20" s="18">
        <v>2479482390.7199998</v>
      </c>
      <c r="K20" s="18"/>
      <c r="L20" s="18"/>
      <c r="M20" s="18">
        <v>0</v>
      </c>
      <c r="N20" s="18">
        <v>3278000000</v>
      </c>
      <c r="O20" s="18">
        <v>0</v>
      </c>
      <c r="P20" s="18"/>
      <c r="Q20" s="18">
        <v>0</v>
      </c>
      <c r="R20" s="18">
        <v>34790147.700000003</v>
      </c>
      <c r="S20" s="18">
        <v>34790147.700000003</v>
      </c>
      <c r="T20" s="18"/>
      <c r="U20" s="18"/>
      <c r="V20" s="18"/>
      <c r="W20" s="18"/>
      <c r="X20" s="18">
        <v>721869826.22000003</v>
      </c>
      <c r="Y20" s="18">
        <v>0</v>
      </c>
      <c r="Z20" s="18">
        <v>5414569130.3599997</v>
      </c>
      <c r="AA20" s="18">
        <v>117207725.17</v>
      </c>
      <c r="AB20" s="18">
        <v>76244978.430000007</v>
      </c>
      <c r="AC20" s="18">
        <v>20121623.030000001</v>
      </c>
      <c r="AD20" s="18">
        <v>1218369653.7</v>
      </c>
      <c r="AE20" s="18">
        <v>73718159.340000004</v>
      </c>
      <c r="AF20" s="18"/>
      <c r="AG20" s="18"/>
      <c r="AH20" s="18"/>
      <c r="AI20" s="18"/>
      <c r="AJ20" s="18">
        <v>316065674.33999997</v>
      </c>
      <c r="AK20" s="18">
        <v>112522815.78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>
        <v>43854325.840000004</v>
      </c>
      <c r="AW20" s="18">
        <v>1564072.94</v>
      </c>
      <c r="AX20" s="18">
        <v>43543108.759999998</v>
      </c>
      <c r="AY20" s="18">
        <v>37255431.719999999</v>
      </c>
      <c r="AZ20" s="18">
        <v>505510676.36000001</v>
      </c>
      <c r="BA20" s="18">
        <v>321951691.67000002</v>
      </c>
      <c r="BB20" s="18">
        <v>92477158.659999996</v>
      </c>
      <c r="BC20" s="18">
        <v>84941642.209999993</v>
      </c>
      <c r="BD20" s="18"/>
      <c r="BE20" s="18"/>
      <c r="BF20" s="18"/>
      <c r="BG20" s="18"/>
      <c r="BH20" s="18"/>
      <c r="BI20" s="18"/>
      <c r="BJ20" s="18">
        <v>2252504509.6999998</v>
      </c>
      <c r="BK20" s="18">
        <v>645918699.78999996</v>
      </c>
      <c r="BL20" s="18">
        <v>8402600.9499999993</v>
      </c>
      <c r="BM20" s="18"/>
      <c r="BN20" s="18">
        <v>13384113.189999999</v>
      </c>
      <c r="BO20" s="18"/>
      <c r="BP20" s="18"/>
      <c r="BQ20" s="18"/>
      <c r="BR20" s="18"/>
      <c r="BS20" s="18"/>
      <c r="BT20" s="18">
        <v>544708106.23000002</v>
      </c>
      <c r="BU20" s="18">
        <v>537401513.27999997</v>
      </c>
      <c r="BV20" s="18">
        <v>97243339.799999997</v>
      </c>
      <c r="BW20" s="18"/>
      <c r="BX20" s="18"/>
      <c r="BY20" s="18"/>
      <c r="BZ20" s="18">
        <v>506650277.02999997</v>
      </c>
      <c r="CA20" s="18">
        <v>299130944.58999997</v>
      </c>
      <c r="CB20" s="18">
        <v>10622670.42</v>
      </c>
      <c r="CC20" s="18">
        <v>268618.67</v>
      </c>
      <c r="CD20" s="18">
        <v>1181011107.6199999</v>
      </c>
      <c r="CE20" s="18">
        <v>836801076.53999996</v>
      </c>
      <c r="CF20" s="18">
        <v>1071493402.08</v>
      </c>
      <c r="CG20" s="18">
        <v>161479674.94999999</v>
      </c>
      <c r="CH20" s="17">
        <v>505.32920000000001</v>
      </c>
      <c r="CI20" s="17">
        <v>72.583600000000004</v>
      </c>
    </row>
    <row r="21" spans="2:87" ht="14.4" customHeight="1" x14ac:dyDescent="0.3">
      <c r="B21" s="2">
        <v>45209</v>
      </c>
      <c r="C21" s="1" t="s">
        <v>60</v>
      </c>
      <c r="D21" s="2">
        <v>45210</v>
      </c>
      <c r="E21" s="13">
        <f t="shared" si="0"/>
        <v>45210</v>
      </c>
      <c r="F21" s="18">
        <v>191345753.40000001</v>
      </c>
      <c r="G21" s="18">
        <v>79699557.700000003</v>
      </c>
      <c r="H21" s="18">
        <v>445287149.62</v>
      </c>
      <c r="I21" s="18">
        <v>0</v>
      </c>
      <c r="J21" s="18">
        <v>2602998069.1199999</v>
      </c>
      <c r="K21" s="18"/>
      <c r="L21" s="18"/>
      <c r="M21" s="18">
        <v>0</v>
      </c>
      <c r="N21" s="18">
        <v>2773000000</v>
      </c>
      <c r="O21" s="18">
        <v>0</v>
      </c>
      <c r="P21" s="18"/>
      <c r="Q21" s="18">
        <v>0</v>
      </c>
      <c r="R21" s="18">
        <v>34761617.700000003</v>
      </c>
      <c r="S21" s="18">
        <v>34761617.700000003</v>
      </c>
      <c r="T21" s="18"/>
      <c r="U21" s="18"/>
      <c r="V21" s="18"/>
      <c r="W21" s="18"/>
      <c r="X21" s="18">
        <v>764730186.62</v>
      </c>
      <c r="Y21" s="18">
        <v>0</v>
      </c>
      <c r="Z21" s="18">
        <v>5282622208.6599998</v>
      </c>
      <c r="AA21" s="18">
        <v>114420980.84</v>
      </c>
      <c r="AB21" s="18">
        <v>75634096.549999997</v>
      </c>
      <c r="AC21" s="18">
        <v>19717728.390000001</v>
      </c>
      <c r="AD21" s="18">
        <v>1179336089.8099999</v>
      </c>
      <c r="AE21" s="18">
        <v>75066476.019999996</v>
      </c>
      <c r="AF21" s="18"/>
      <c r="AG21" s="18"/>
      <c r="AH21" s="18"/>
      <c r="AI21" s="18"/>
      <c r="AJ21" s="18">
        <v>244631024.25999999</v>
      </c>
      <c r="AK21" s="18">
        <v>110222391.90000001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>
        <v>40154537.350000001</v>
      </c>
      <c r="AW21" s="18">
        <v>1033685.03</v>
      </c>
      <c r="AX21" s="18">
        <v>39663589.030000001</v>
      </c>
      <c r="AY21" s="18">
        <v>36541524.060000002</v>
      </c>
      <c r="AZ21" s="18">
        <v>1849691.74</v>
      </c>
      <c r="BA21" s="18"/>
      <c r="BB21" s="18">
        <v>68852189.109999999</v>
      </c>
      <c r="BC21" s="18">
        <v>61720232.450000003</v>
      </c>
      <c r="BD21" s="18"/>
      <c r="BE21" s="18"/>
      <c r="BF21" s="18"/>
      <c r="BG21" s="18"/>
      <c r="BH21" s="18"/>
      <c r="BI21" s="18"/>
      <c r="BJ21" s="18">
        <v>1607327529.5699999</v>
      </c>
      <c r="BK21" s="18">
        <v>302776679.06</v>
      </c>
      <c r="BL21" s="18">
        <v>6597939.4199999999</v>
      </c>
      <c r="BM21" s="18"/>
      <c r="BN21" s="18">
        <v>8247891.0800000001</v>
      </c>
      <c r="BO21" s="18"/>
      <c r="BP21" s="18"/>
      <c r="BQ21" s="18"/>
      <c r="BR21" s="18"/>
      <c r="BS21" s="18"/>
      <c r="BT21" s="18">
        <v>458565259.77999997</v>
      </c>
      <c r="BU21" s="18">
        <v>452673830.68000001</v>
      </c>
      <c r="BV21" s="18">
        <v>97243339.799999997</v>
      </c>
      <c r="BW21" s="18"/>
      <c r="BX21" s="18"/>
      <c r="BY21" s="18"/>
      <c r="BZ21" s="18">
        <v>111215756.06</v>
      </c>
      <c r="CA21" s="18">
        <v>109658100</v>
      </c>
      <c r="CB21" s="18">
        <v>7859524.5099999998</v>
      </c>
      <c r="CC21" s="18">
        <v>424979.14</v>
      </c>
      <c r="CD21" s="18">
        <v>689729710.64999998</v>
      </c>
      <c r="CE21" s="18">
        <v>562756909.82000005</v>
      </c>
      <c r="CF21" s="18">
        <v>917597818.91999996</v>
      </c>
      <c r="CG21" s="18">
        <v>75694169.760000005</v>
      </c>
      <c r="CH21" s="17">
        <v>575.70129999999995</v>
      </c>
      <c r="CI21" s="17">
        <v>151.16220000000001</v>
      </c>
    </row>
    <row r="22" spans="2:87" ht="14.4" customHeight="1" x14ac:dyDescent="0.3">
      <c r="B22" s="2">
        <v>45210</v>
      </c>
      <c r="C22" s="1" t="s">
        <v>60</v>
      </c>
      <c r="D22" s="2">
        <v>45211</v>
      </c>
      <c r="E22" s="13">
        <f t="shared" si="0"/>
        <v>45211</v>
      </c>
      <c r="F22" s="18">
        <v>174729095.27000001</v>
      </c>
      <c r="G22" s="18">
        <v>71366123.469999999</v>
      </c>
      <c r="H22" s="18">
        <v>423188878.27999997</v>
      </c>
      <c r="I22" s="18">
        <v>0</v>
      </c>
      <c r="J22" s="18">
        <v>2592732490.52</v>
      </c>
      <c r="K22" s="18"/>
      <c r="L22" s="18"/>
      <c r="M22" s="18">
        <v>0</v>
      </c>
      <c r="N22" s="18">
        <v>2806000000</v>
      </c>
      <c r="O22" s="18">
        <v>0</v>
      </c>
      <c r="P22" s="18"/>
      <c r="Q22" s="18">
        <v>0</v>
      </c>
      <c r="R22" s="18">
        <v>34717015.799999997</v>
      </c>
      <c r="S22" s="18">
        <v>34717015.799999997</v>
      </c>
      <c r="T22" s="18"/>
      <c r="U22" s="18"/>
      <c r="V22" s="18"/>
      <c r="W22" s="18"/>
      <c r="X22" s="18">
        <v>764730186.62</v>
      </c>
      <c r="Y22" s="18">
        <v>0</v>
      </c>
      <c r="Z22" s="18">
        <v>5266596282.21</v>
      </c>
      <c r="AA22" s="18">
        <v>106042128.23</v>
      </c>
      <c r="AB22" s="18">
        <v>77293814.969999999</v>
      </c>
      <c r="AC22" s="18">
        <v>19346140.66</v>
      </c>
      <c r="AD22" s="18">
        <v>1171846559.8900001</v>
      </c>
      <c r="AE22" s="18">
        <v>73618177.599999994</v>
      </c>
      <c r="AF22" s="18"/>
      <c r="AG22" s="18"/>
      <c r="AH22" s="18"/>
      <c r="AI22" s="18"/>
      <c r="AJ22" s="18">
        <v>251307096.59</v>
      </c>
      <c r="AK22" s="18">
        <v>110537549.22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>
        <v>39721117.909999996</v>
      </c>
      <c r="AW22" s="18">
        <v>1034160.28</v>
      </c>
      <c r="AX22" s="18">
        <v>43147104.100000001</v>
      </c>
      <c r="AY22" s="18">
        <v>39808597.659999996</v>
      </c>
      <c r="AZ22" s="18">
        <v>1124699.1299999999</v>
      </c>
      <c r="BA22" s="18"/>
      <c r="BB22" s="18">
        <v>131463104.20999999</v>
      </c>
      <c r="BC22" s="18">
        <v>123207035.25</v>
      </c>
      <c r="BD22" s="18"/>
      <c r="BE22" s="18"/>
      <c r="BF22" s="18"/>
      <c r="BG22" s="18"/>
      <c r="BH22" s="18"/>
      <c r="BI22" s="18"/>
      <c r="BJ22" s="18">
        <v>1676912565.6700001</v>
      </c>
      <c r="BK22" s="18">
        <v>366028259.02999997</v>
      </c>
      <c r="BL22" s="18">
        <v>9019367.9199999999</v>
      </c>
      <c r="BM22" s="18"/>
      <c r="BN22" s="18">
        <v>16790149.18</v>
      </c>
      <c r="BO22" s="18">
        <v>181443.03</v>
      </c>
      <c r="BP22" s="18"/>
      <c r="BQ22" s="18"/>
      <c r="BR22" s="18"/>
      <c r="BS22" s="18"/>
      <c r="BT22" s="18">
        <v>616359607.5</v>
      </c>
      <c r="BU22" s="18">
        <v>608106154.80999994</v>
      </c>
      <c r="BV22" s="18">
        <v>100317312.8</v>
      </c>
      <c r="BW22" s="18"/>
      <c r="BX22" s="18"/>
      <c r="BY22" s="18"/>
      <c r="BZ22" s="18">
        <v>862891.66</v>
      </c>
      <c r="CA22" s="18"/>
      <c r="CB22" s="18">
        <v>7145403.3399999999</v>
      </c>
      <c r="CC22" s="18">
        <v>383713</v>
      </c>
      <c r="CD22" s="18">
        <v>750494732.39999998</v>
      </c>
      <c r="CE22" s="18">
        <v>608671310.84000003</v>
      </c>
      <c r="CF22" s="18">
        <v>926417833.26999998</v>
      </c>
      <c r="CG22" s="18">
        <v>91507064.760000005</v>
      </c>
      <c r="CH22" s="17">
        <v>568.49040000000002</v>
      </c>
      <c r="CI22" s="17">
        <v>115.8841</v>
      </c>
    </row>
    <row r="23" spans="2:87" ht="14.4" customHeight="1" x14ac:dyDescent="0.3">
      <c r="B23" s="2">
        <v>45211</v>
      </c>
      <c r="C23" s="1" t="s">
        <v>60</v>
      </c>
      <c r="D23" s="2">
        <v>45212</v>
      </c>
      <c r="E23" s="13">
        <f t="shared" si="0"/>
        <v>45212</v>
      </c>
      <c r="F23" s="18">
        <v>210166123.77000001</v>
      </c>
      <c r="G23" s="18">
        <v>112743703.87</v>
      </c>
      <c r="H23" s="18">
        <v>383427931.50999999</v>
      </c>
      <c r="I23" s="18">
        <v>0</v>
      </c>
      <c r="J23" s="18">
        <v>2654920474.4200001</v>
      </c>
      <c r="K23" s="18"/>
      <c r="L23" s="18"/>
      <c r="M23" s="18">
        <v>0</v>
      </c>
      <c r="N23" s="18">
        <v>2773000000</v>
      </c>
      <c r="O23" s="18">
        <v>0</v>
      </c>
      <c r="P23" s="18"/>
      <c r="Q23" s="18">
        <v>0</v>
      </c>
      <c r="R23" s="18">
        <v>34653013.5</v>
      </c>
      <c r="S23" s="18">
        <v>34653013.5</v>
      </c>
      <c r="T23" s="18"/>
      <c r="U23" s="18"/>
      <c r="V23" s="18"/>
      <c r="W23" s="18"/>
      <c r="X23" s="18">
        <v>764730186.62</v>
      </c>
      <c r="Y23" s="18">
        <v>0</v>
      </c>
      <c r="Z23" s="18">
        <v>5291396511.3000002</v>
      </c>
      <c r="AA23" s="18">
        <v>147355872.09</v>
      </c>
      <c r="AB23" s="18">
        <v>78326004.719999999</v>
      </c>
      <c r="AC23" s="18">
        <v>19608450.050000001</v>
      </c>
      <c r="AD23" s="18">
        <v>1141759012.73</v>
      </c>
      <c r="AE23" s="18">
        <v>76958260.510000005</v>
      </c>
      <c r="AF23" s="18"/>
      <c r="AG23" s="18"/>
      <c r="AH23" s="18"/>
      <c r="AI23" s="18"/>
      <c r="AJ23" s="18">
        <v>174919045.47999999</v>
      </c>
      <c r="AK23" s="18">
        <v>41413863.990000002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>
        <v>39258172.140000001</v>
      </c>
      <c r="AW23" s="18">
        <v>708503.97</v>
      </c>
      <c r="AX23" s="18">
        <v>52432572.630000003</v>
      </c>
      <c r="AY23" s="18">
        <v>49055806.270000003</v>
      </c>
      <c r="AZ23" s="18">
        <v>38919612.909999996</v>
      </c>
      <c r="BA23" s="18">
        <v>38639400</v>
      </c>
      <c r="BB23" s="18">
        <v>129054408.16</v>
      </c>
      <c r="BC23" s="18">
        <v>118706236.95</v>
      </c>
      <c r="BD23" s="18"/>
      <c r="BE23" s="18"/>
      <c r="BF23" s="18"/>
      <c r="BG23" s="18"/>
      <c r="BH23" s="18"/>
      <c r="BI23" s="18"/>
      <c r="BJ23" s="18">
        <v>1612437995.5799999</v>
      </c>
      <c r="BK23" s="18">
        <v>342640018.04000002</v>
      </c>
      <c r="BL23" s="18">
        <v>8863337.7599999998</v>
      </c>
      <c r="BM23" s="18"/>
      <c r="BN23" s="18">
        <v>16844287.460000001</v>
      </c>
      <c r="BO23" s="18">
        <v>181605.18</v>
      </c>
      <c r="BP23" s="18"/>
      <c r="BQ23" s="18"/>
      <c r="BR23" s="18"/>
      <c r="BS23" s="18"/>
      <c r="BT23" s="18">
        <v>348032016.06999999</v>
      </c>
      <c r="BU23" s="18">
        <v>338160640.72000003</v>
      </c>
      <c r="BV23" s="18">
        <v>100317312.8</v>
      </c>
      <c r="BW23" s="18"/>
      <c r="BX23" s="18"/>
      <c r="BY23" s="18"/>
      <c r="BZ23" s="18">
        <v>184934533.63</v>
      </c>
      <c r="CA23" s="18">
        <v>184641167.19999999</v>
      </c>
      <c r="CB23" s="18">
        <v>6872465.8600000003</v>
      </c>
      <c r="CC23" s="18">
        <v>283235.86</v>
      </c>
      <c r="CD23" s="18">
        <v>665863953.58000004</v>
      </c>
      <c r="CE23" s="18">
        <v>523266648.95999998</v>
      </c>
      <c r="CF23" s="18">
        <v>946574042</v>
      </c>
      <c r="CG23" s="18">
        <v>85660004.510000005</v>
      </c>
      <c r="CH23" s="17">
        <v>559.005</v>
      </c>
      <c r="CI23" s="17">
        <v>172.0241</v>
      </c>
    </row>
    <row r="24" spans="2:87" ht="14.4" customHeight="1" x14ac:dyDescent="0.3">
      <c r="B24" s="2">
        <v>45212</v>
      </c>
      <c r="C24" s="1" t="s">
        <v>60</v>
      </c>
      <c r="D24" s="2">
        <v>45213</v>
      </c>
      <c r="E24" s="13">
        <f t="shared" si="0"/>
        <v>45213</v>
      </c>
      <c r="F24" s="18">
        <v>184798939.72999999</v>
      </c>
      <c r="G24" s="18">
        <v>114209563.33</v>
      </c>
      <c r="H24" s="18">
        <v>433879936.41000003</v>
      </c>
      <c r="I24" s="18">
        <v>0</v>
      </c>
      <c r="J24" s="18">
        <v>2821511566.7199998</v>
      </c>
      <c r="K24" s="18"/>
      <c r="L24" s="18"/>
      <c r="M24" s="18">
        <v>0</v>
      </c>
      <c r="N24" s="18">
        <v>2603000000</v>
      </c>
      <c r="O24" s="18">
        <v>0</v>
      </c>
      <c r="P24" s="18"/>
      <c r="Q24" s="18">
        <v>0</v>
      </c>
      <c r="R24" s="18">
        <v>34609838.100000001</v>
      </c>
      <c r="S24" s="18">
        <v>34609838.100000001</v>
      </c>
      <c r="T24" s="18"/>
      <c r="U24" s="18"/>
      <c r="V24" s="18"/>
      <c r="W24" s="18"/>
      <c r="X24" s="18">
        <v>764730186.62</v>
      </c>
      <c r="Y24" s="18">
        <v>0</v>
      </c>
      <c r="Z24" s="18">
        <v>5313028132.4200001</v>
      </c>
      <c r="AA24" s="18">
        <v>148777439.50999999</v>
      </c>
      <c r="AB24" s="18">
        <v>80606129.099999994</v>
      </c>
      <c r="AC24" s="18">
        <v>19217211.600000001</v>
      </c>
      <c r="AD24" s="18">
        <v>1128100549.52</v>
      </c>
      <c r="AE24" s="18">
        <v>73425483.079999998</v>
      </c>
      <c r="AF24" s="18"/>
      <c r="AG24" s="18"/>
      <c r="AH24" s="18"/>
      <c r="AI24" s="18"/>
      <c r="AJ24" s="18">
        <v>175428254.86000001</v>
      </c>
      <c r="AK24" s="18">
        <v>40640497.590000004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>
        <v>35106152.289999999</v>
      </c>
      <c r="AW24" s="18">
        <v>708156.11</v>
      </c>
      <c r="AX24" s="18">
        <v>62478252.740000002</v>
      </c>
      <c r="AY24" s="18">
        <v>57904598.579999998</v>
      </c>
      <c r="AZ24" s="18">
        <v>453943.5</v>
      </c>
      <c r="BA24" s="18"/>
      <c r="BB24" s="18">
        <v>105900823.78</v>
      </c>
      <c r="BC24" s="18">
        <v>96424824.670000002</v>
      </c>
      <c r="BD24" s="18"/>
      <c r="BE24" s="18"/>
      <c r="BF24" s="18"/>
      <c r="BG24" s="18"/>
      <c r="BH24" s="18"/>
      <c r="BI24" s="18"/>
      <c r="BJ24" s="18">
        <v>1545846325.77</v>
      </c>
      <c r="BK24" s="18">
        <v>285873321.10000002</v>
      </c>
      <c r="BL24" s="18">
        <v>8580615.5399999991</v>
      </c>
      <c r="BM24" s="18"/>
      <c r="BN24" s="18">
        <v>18840790.140000001</v>
      </c>
      <c r="BO24" s="18">
        <v>181618.34</v>
      </c>
      <c r="BP24" s="18"/>
      <c r="BQ24" s="18"/>
      <c r="BR24" s="18"/>
      <c r="BS24" s="18"/>
      <c r="BT24" s="18">
        <v>394800590.48000002</v>
      </c>
      <c r="BU24" s="18">
        <v>367704750.42000002</v>
      </c>
      <c r="BV24" s="18">
        <v>72040596.340000004</v>
      </c>
      <c r="BW24" s="18"/>
      <c r="BX24" s="18"/>
      <c r="BY24" s="18"/>
      <c r="BZ24" s="18">
        <v>55530466</v>
      </c>
      <c r="CA24" s="18">
        <v>54589650</v>
      </c>
      <c r="CB24" s="18">
        <v>9567320.7699999996</v>
      </c>
      <c r="CC24" s="18">
        <v>447870.5</v>
      </c>
      <c r="CD24" s="18">
        <v>559360379.26999998</v>
      </c>
      <c r="CE24" s="18">
        <v>422923889.25999999</v>
      </c>
      <c r="CF24" s="18">
        <v>986485946.5</v>
      </c>
      <c r="CG24" s="18">
        <v>71468330.269999996</v>
      </c>
      <c r="CH24" s="17">
        <v>538.58119999999997</v>
      </c>
      <c r="CI24" s="17">
        <v>208.17250000000001</v>
      </c>
    </row>
    <row r="25" spans="2:87" ht="14.4" customHeight="1" x14ac:dyDescent="0.3">
      <c r="B25" s="2">
        <v>45215</v>
      </c>
      <c r="C25" s="1" t="s">
        <v>60</v>
      </c>
      <c r="D25" s="2">
        <v>45216</v>
      </c>
      <c r="E25" s="13">
        <f t="shared" si="0"/>
        <v>45216</v>
      </c>
      <c r="F25" s="18">
        <v>203354873.78</v>
      </c>
      <c r="G25" s="18">
        <v>113951613.58</v>
      </c>
      <c r="H25" s="18">
        <v>422763506.12</v>
      </c>
      <c r="I25" s="18">
        <v>0</v>
      </c>
      <c r="J25" s="18">
        <v>2822682643.1199999</v>
      </c>
      <c r="K25" s="18"/>
      <c r="L25" s="18"/>
      <c r="M25" s="18">
        <v>0</v>
      </c>
      <c r="N25" s="18">
        <v>2647000000</v>
      </c>
      <c r="O25" s="18">
        <v>0</v>
      </c>
      <c r="P25" s="18"/>
      <c r="Q25" s="18">
        <v>0</v>
      </c>
      <c r="R25" s="18">
        <v>34586728.799999997</v>
      </c>
      <c r="S25" s="18">
        <v>34586728.799999997</v>
      </c>
      <c r="T25" s="18"/>
      <c r="U25" s="18"/>
      <c r="V25" s="18"/>
      <c r="W25" s="18"/>
      <c r="X25" s="18">
        <v>764730186.62</v>
      </c>
      <c r="Y25" s="18">
        <v>0</v>
      </c>
      <c r="Z25" s="18">
        <v>5365615681.6800003</v>
      </c>
      <c r="AA25" s="18">
        <v>148496458.86000001</v>
      </c>
      <c r="AB25" s="18">
        <v>81583934.980000004</v>
      </c>
      <c r="AC25" s="18">
        <v>19717875.140000001</v>
      </c>
      <c r="AD25" s="18">
        <v>1138897728.8900001</v>
      </c>
      <c r="AE25" s="18">
        <v>74095386.859999999</v>
      </c>
      <c r="AF25" s="18"/>
      <c r="AG25" s="18"/>
      <c r="AH25" s="18"/>
      <c r="AI25" s="18"/>
      <c r="AJ25" s="18">
        <v>176279886.58000001</v>
      </c>
      <c r="AK25" s="18">
        <v>32776534.530000001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>
        <v>42911454.450000003</v>
      </c>
      <c r="AW25" s="18">
        <v>2582033.89</v>
      </c>
      <c r="AX25" s="18">
        <v>40677502.159999996</v>
      </c>
      <c r="AY25" s="18">
        <v>36975614.259999998</v>
      </c>
      <c r="AZ25" s="18">
        <v>244627.52</v>
      </c>
      <c r="BA25" s="18"/>
      <c r="BB25" s="18">
        <v>44912031.869999997</v>
      </c>
      <c r="BC25" s="18">
        <v>37834095.299999997</v>
      </c>
      <c r="BD25" s="18"/>
      <c r="BE25" s="18"/>
      <c r="BF25" s="18"/>
      <c r="BG25" s="18"/>
      <c r="BH25" s="18"/>
      <c r="BI25" s="18"/>
      <c r="BJ25" s="18">
        <v>1485116913.99</v>
      </c>
      <c r="BK25" s="18">
        <v>201809217.00999999</v>
      </c>
      <c r="BL25" s="18">
        <v>9272722.5</v>
      </c>
      <c r="BM25" s="18"/>
      <c r="BN25" s="18">
        <v>18767030.760000002</v>
      </c>
      <c r="BO25" s="18">
        <v>179907.54</v>
      </c>
      <c r="BP25" s="18"/>
      <c r="BQ25" s="18"/>
      <c r="BR25" s="18"/>
      <c r="BS25" s="18"/>
      <c r="BT25" s="18">
        <v>215453852.53999999</v>
      </c>
      <c r="BU25" s="18">
        <v>205620143.08000001</v>
      </c>
      <c r="BV25" s="18">
        <v>90866167.219999999</v>
      </c>
      <c r="BW25" s="18"/>
      <c r="BX25" s="18"/>
      <c r="BY25" s="18"/>
      <c r="BZ25" s="18">
        <v>145520257.81999999</v>
      </c>
      <c r="CA25" s="18">
        <v>145475200</v>
      </c>
      <c r="CB25" s="18">
        <v>8364071.3099999996</v>
      </c>
      <c r="CC25" s="18">
        <v>214091.95</v>
      </c>
      <c r="CD25" s="18">
        <v>488244102.14999998</v>
      </c>
      <c r="CE25" s="18">
        <v>351489342.56999999</v>
      </c>
      <c r="CF25" s="18">
        <v>996872811.84000003</v>
      </c>
      <c r="CG25" s="18">
        <v>50452304.25</v>
      </c>
      <c r="CH25" s="17">
        <v>538.24480000000005</v>
      </c>
      <c r="CI25" s="17">
        <v>294.3304</v>
      </c>
    </row>
    <row r="26" spans="2:87" ht="14.4" customHeight="1" x14ac:dyDescent="0.3">
      <c r="B26" s="2">
        <v>45216</v>
      </c>
      <c r="C26" s="1" t="s">
        <v>60</v>
      </c>
      <c r="D26" s="2">
        <v>45217</v>
      </c>
      <c r="E26" s="13">
        <f t="shared" si="0"/>
        <v>45217</v>
      </c>
      <c r="F26" s="18">
        <v>238167518.56999999</v>
      </c>
      <c r="G26" s="18">
        <v>125159159.06999999</v>
      </c>
      <c r="H26" s="18">
        <v>328940234.27999997</v>
      </c>
      <c r="I26" s="18">
        <v>0</v>
      </c>
      <c r="J26" s="18">
        <v>2788520357.3200002</v>
      </c>
      <c r="K26" s="18"/>
      <c r="L26" s="18"/>
      <c r="M26" s="18">
        <v>0</v>
      </c>
      <c r="N26" s="18">
        <v>2581000000</v>
      </c>
      <c r="O26" s="18">
        <v>0</v>
      </c>
      <c r="P26" s="18"/>
      <c r="Q26" s="18">
        <v>0</v>
      </c>
      <c r="R26" s="18">
        <v>34549544.700000003</v>
      </c>
      <c r="S26" s="18">
        <v>34549544.700000003</v>
      </c>
      <c r="T26" s="18"/>
      <c r="U26" s="18"/>
      <c r="V26" s="18"/>
      <c r="W26" s="18"/>
      <c r="X26" s="18">
        <v>764730186.62</v>
      </c>
      <c r="Y26" s="18">
        <v>0</v>
      </c>
      <c r="Z26" s="18">
        <v>5206405594.8100004</v>
      </c>
      <c r="AA26" s="18">
        <v>159666830.33000001</v>
      </c>
      <c r="AB26" s="18">
        <v>80656280.109999999</v>
      </c>
      <c r="AC26" s="18">
        <v>19477491.199999999</v>
      </c>
      <c r="AD26" s="18">
        <v>1131598196.3399999</v>
      </c>
      <c r="AE26" s="18">
        <v>73803770.239999995</v>
      </c>
      <c r="AF26" s="18"/>
      <c r="AG26" s="18"/>
      <c r="AH26" s="18"/>
      <c r="AI26" s="18"/>
      <c r="AJ26" s="18">
        <v>182687495.63</v>
      </c>
      <c r="AK26" s="18">
        <v>33109292.600000001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>
        <v>41600930.210000001</v>
      </c>
      <c r="AW26" s="18">
        <v>1303810.44</v>
      </c>
      <c r="AX26" s="18">
        <v>37978838.689999998</v>
      </c>
      <c r="AY26" s="18">
        <v>35193129.450000003</v>
      </c>
      <c r="AZ26" s="18">
        <v>436218.77</v>
      </c>
      <c r="BA26" s="18"/>
      <c r="BB26" s="18">
        <v>466139571.52999997</v>
      </c>
      <c r="BC26" s="18">
        <v>458599116.47000003</v>
      </c>
      <c r="BD26" s="18"/>
      <c r="BE26" s="18"/>
      <c r="BF26" s="18"/>
      <c r="BG26" s="18"/>
      <c r="BH26" s="18"/>
      <c r="BI26" s="18"/>
      <c r="BJ26" s="18">
        <v>1903318070.73</v>
      </c>
      <c r="BK26" s="18">
        <v>620618679.34000003</v>
      </c>
      <c r="BL26" s="18">
        <v>9176928.2599999998</v>
      </c>
      <c r="BM26" s="18"/>
      <c r="BN26" s="18">
        <v>19588708.219999999</v>
      </c>
      <c r="BO26" s="18">
        <v>179918.82</v>
      </c>
      <c r="BP26" s="18"/>
      <c r="BQ26" s="18"/>
      <c r="BR26" s="18"/>
      <c r="BS26" s="18"/>
      <c r="BT26" s="18">
        <v>616833806.09000003</v>
      </c>
      <c r="BU26" s="18">
        <v>607136410.49000001</v>
      </c>
      <c r="BV26" s="18">
        <v>90866167.219999999</v>
      </c>
      <c r="BW26" s="18"/>
      <c r="BX26" s="18"/>
      <c r="BY26" s="18"/>
      <c r="BZ26" s="18">
        <v>163501658.62</v>
      </c>
      <c r="CA26" s="18">
        <v>163483650</v>
      </c>
      <c r="CB26" s="18">
        <v>7761780.1699999999</v>
      </c>
      <c r="CC26" s="18">
        <v>375385.8</v>
      </c>
      <c r="CD26" s="18">
        <v>907729048.58000004</v>
      </c>
      <c r="CE26" s="18">
        <v>771175365.11000001</v>
      </c>
      <c r="CF26" s="18">
        <v>995589022.14999998</v>
      </c>
      <c r="CG26" s="18">
        <v>155154669.83000001</v>
      </c>
      <c r="CH26" s="17">
        <v>522.94730000000004</v>
      </c>
      <c r="CI26" s="17">
        <v>102.90819999999999</v>
      </c>
    </row>
    <row r="27" spans="2:87" ht="14.4" customHeight="1" x14ac:dyDescent="0.3">
      <c r="B27" s="2">
        <v>45217</v>
      </c>
      <c r="C27" s="1" t="s">
        <v>60</v>
      </c>
      <c r="D27" s="2">
        <v>45218</v>
      </c>
      <c r="E27" s="13">
        <f t="shared" si="0"/>
        <v>45218</v>
      </c>
      <c r="F27" s="18">
        <v>234151559.24000001</v>
      </c>
      <c r="G27" s="18">
        <v>114777976.73999999</v>
      </c>
      <c r="H27" s="18">
        <v>427704953.36000001</v>
      </c>
      <c r="I27" s="18">
        <v>0</v>
      </c>
      <c r="J27" s="18">
        <v>2918259252.8200002</v>
      </c>
      <c r="K27" s="18"/>
      <c r="L27" s="18"/>
      <c r="M27" s="18">
        <v>0</v>
      </c>
      <c r="N27" s="18">
        <v>3166000000</v>
      </c>
      <c r="O27" s="18">
        <v>0</v>
      </c>
      <c r="P27" s="18"/>
      <c r="Q27" s="18">
        <v>0</v>
      </c>
      <c r="R27" s="18">
        <v>34664615.700000003</v>
      </c>
      <c r="S27" s="18">
        <v>34664615.700000003</v>
      </c>
      <c r="T27" s="18"/>
      <c r="U27" s="18"/>
      <c r="V27" s="18"/>
      <c r="W27" s="18"/>
      <c r="X27" s="18">
        <v>764730186.62</v>
      </c>
      <c r="Y27" s="18">
        <v>0</v>
      </c>
      <c r="Z27" s="18">
        <v>6016008253.8599997</v>
      </c>
      <c r="AA27" s="18">
        <v>149400651.80000001</v>
      </c>
      <c r="AB27" s="18">
        <v>80531264.329999998</v>
      </c>
      <c r="AC27" s="18">
        <v>19365879.27</v>
      </c>
      <c r="AD27" s="18">
        <v>1399904171.1900001</v>
      </c>
      <c r="AE27" s="18">
        <v>85445703.640000001</v>
      </c>
      <c r="AF27" s="18"/>
      <c r="AG27" s="18"/>
      <c r="AH27" s="18"/>
      <c r="AI27" s="18"/>
      <c r="AJ27" s="18">
        <v>184922734.41999999</v>
      </c>
      <c r="AK27" s="18">
        <v>40525049.200000003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>
        <v>42660898</v>
      </c>
      <c r="AW27" s="18">
        <v>1312996.23</v>
      </c>
      <c r="AX27" s="18">
        <v>40482312.82</v>
      </c>
      <c r="AY27" s="18">
        <v>37357462.090000004</v>
      </c>
      <c r="AZ27" s="18">
        <v>102985.64</v>
      </c>
      <c r="BA27" s="18"/>
      <c r="BB27" s="18">
        <v>235039455.49000001</v>
      </c>
      <c r="BC27" s="18">
        <v>226435614.71000001</v>
      </c>
      <c r="BD27" s="18"/>
      <c r="BE27" s="18"/>
      <c r="BF27" s="18"/>
      <c r="BG27" s="18"/>
      <c r="BH27" s="18"/>
      <c r="BI27" s="18"/>
      <c r="BJ27" s="18">
        <v>1950599371.4000001</v>
      </c>
      <c r="BK27" s="18">
        <v>409571883.33999997</v>
      </c>
      <c r="BL27" s="18">
        <v>9330512.3200000003</v>
      </c>
      <c r="BM27" s="18"/>
      <c r="BN27" s="18">
        <v>19397704.079999998</v>
      </c>
      <c r="BO27" s="18">
        <v>181186.41</v>
      </c>
      <c r="BP27" s="18"/>
      <c r="BQ27" s="18"/>
      <c r="BR27" s="18"/>
      <c r="BS27" s="18"/>
      <c r="BT27" s="18">
        <v>516564884.95999998</v>
      </c>
      <c r="BU27" s="18">
        <v>506924101.00999999</v>
      </c>
      <c r="BV27" s="18">
        <v>99883154.219999999</v>
      </c>
      <c r="BW27" s="18"/>
      <c r="BX27" s="18"/>
      <c r="BY27" s="18"/>
      <c r="BZ27" s="18">
        <v>109546363.68000001</v>
      </c>
      <c r="CA27" s="18">
        <v>109352100</v>
      </c>
      <c r="CB27" s="18">
        <v>7451835.5999999996</v>
      </c>
      <c r="CC27" s="18">
        <v>413293.89</v>
      </c>
      <c r="CD27" s="18">
        <v>762174454.86000001</v>
      </c>
      <c r="CE27" s="18">
        <v>616870681.30999994</v>
      </c>
      <c r="CF27" s="18">
        <v>1188424916.54</v>
      </c>
      <c r="CG27" s="18">
        <v>102392970.83</v>
      </c>
      <c r="CH27" s="17">
        <v>506.21690000000001</v>
      </c>
      <c r="CI27" s="17">
        <v>145.9091</v>
      </c>
    </row>
    <row r="28" spans="2:87" ht="14.4" customHeight="1" x14ac:dyDescent="0.3">
      <c r="B28" s="2">
        <v>45218</v>
      </c>
      <c r="C28" s="1" t="s">
        <v>60</v>
      </c>
      <c r="D28" s="2">
        <v>45219</v>
      </c>
      <c r="E28" s="13">
        <f t="shared" si="0"/>
        <v>45219</v>
      </c>
      <c r="F28" s="18">
        <v>211326208.44999999</v>
      </c>
      <c r="G28" s="18">
        <v>110268224.25</v>
      </c>
      <c r="H28" s="18">
        <v>430026346.75</v>
      </c>
      <c r="I28" s="18">
        <v>0</v>
      </c>
      <c r="J28" s="18">
        <v>2856917809.3200002</v>
      </c>
      <c r="K28" s="18"/>
      <c r="L28" s="18"/>
      <c r="M28" s="18">
        <v>0</v>
      </c>
      <c r="N28" s="18">
        <v>2985000000</v>
      </c>
      <c r="O28" s="18">
        <v>0</v>
      </c>
      <c r="P28" s="18"/>
      <c r="Q28" s="18">
        <v>0</v>
      </c>
      <c r="R28" s="18">
        <v>34770081.600000001</v>
      </c>
      <c r="S28" s="18">
        <v>34770081.600000001</v>
      </c>
      <c r="T28" s="18"/>
      <c r="U28" s="18"/>
      <c r="V28" s="18"/>
      <c r="W28" s="18"/>
      <c r="X28" s="18">
        <v>764730186.62</v>
      </c>
      <c r="Y28" s="18">
        <v>0</v>
      </c>
      <c r="Z28" s="18">
        <v>5753268126.2200003</v>
      </c>
      <c r="AA28" s="18">
        <v>144996172.56999999</v>
      </c>
      <c r="AB28" s="18">
        <v>77756513.090000004</v>
      </c>
      <c r="AC28" s="18">
        <v>19349076.440000001</v>
      </c>
      <c r="AD28" s="18">
        <v>1328786381.46</v>
      </c>
      <c r="AE28" s="18">
        <v>76560747.060000002</v>
      </c>
      <c r="AF28" s="18"/>
      <c r="AG28" s="18"/>
      <c r="AH28" s="18"/>
      <c r="AI28" s="18"/>
      <c r="AJ28" s="18">
        <v>181126808.66999999</v>
      </c>
      <c r="AK28" s="18">
        <v>40642024.079999998</v>
      </c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>
        <v>41818722.020000003</v>
      </c>
      <c r="AW28" s="18">
        <v>1314995.51</v>
      </c>
      <c r="AX28" s="18">
        <v>44298837.710000001</v>
      </c>
      <c r="AY28" s="18">
        <v>41251412.920000002</v>
      </c>
      <c r="AZ28" s="18">
        <v>204821.83</v>
      </c>
      <c r="BA28" s="18"/>
      <c r="BB28" s="18">
        <v>239069849.44</v>
      </c>
      <c r="BC28" s="18">
        <v>231749889.80000001</v>
      </c>
      <c r="BD28" s="18"/>
      <c r="BE28" s="18"/>
      <c r="BF28" s="18"/>
      <c r="BG28" s="18"/>
      <c r="BH28" s="18"/>
      <c r="BI28" s="18"/>
      <c r="BJ28" s="18">
        <v>1879677255.0799999</v>
      </c>
      <c r="BK28" s="18">
        <v>409994674.56</v>
      </c>
      <c r="BL28" s="18">
        <v>9154484.3100000005</v>
      </c>
      <c r="BM28" s="18"/>
      <c r="BN28" s="18">
        <v>19345330.82</v>
      </c>
      <c r="BO28" s="18">
        <v>181462.3</v>
      </c>
      <c r="BP28" s="18"/>
      <c r="BQ28" s="18"/>
      <c r="BR28" s="18"/>
      <c r="BS28" s="18"/>
      <c r="BT28" s="18">
        <v>371053755.39999998</v>
      </c>
      <c r="BU28" s="18">
        <v>362872955.58999997</v>
      </c>
      <c r="BV28" s="18">
        <v>99847498.219999999</v>
      </c>
      <c r="BW28" s="18"/>
      <c r="BX28" s="18"/>
      <c r="BY28" s="18"/>
      <c r="BZ28" s="18">
        <v>182831302.02000001</v>
      </c>
      <c r="CA28" s="18">
        <v>182808000</v>
      </c>
      <c r="CB28" s="18">
        <v>7342909.7699999996</v>
      </c>
      <c r="CC28" s="18">
        <v>515929.53</v>
      </c>
      <c r="CD28" s="18">
        <v>689575280.53999996</v>
      </c>
      <c r="CE28" s="18">
        <v>546378347.41999996</v>
      </c>
      <c r="CF28" s="18">
        <v>1190101974.54</v>
      </c>
      <c r="CG28" s="18">
        <v>102498668.64</v>
      </c>
      <c r="CH28" s="17">
        <v>483.42649999999998</v>
      </c>
      <c r="CI28" s="17">
        <v>141.4615</v>
      </c>
    </row>
    <row r="29" spans="2:87" ht="14.4" customHeight="1" x14ac:dyDescent="0.3">
      <c r="B29" s="2">
        <v>45219</v>
      </c>
      <c r="C29" s="1" t="s">
        <v>60</v>
      </c>
      <c r="D29" s="2">
        <v>45220</v>
      </c>
      <c r="E29" s="13">
        <f t="shared" si="0"/>
        <v>45220</v>
      </c>
      <c r="F29" s="18">
        <v>197826865.41999999</v>
      </c>
      <c r="G29" s="18">
        <v>104444774.81999999</v>
      </c>
      <c r="H29" s="18">
        <v>503436880.44</v>
      </c>
      <c r="I29" s="18">
        <v>0</v>
      </c>
      <c r="J29" s="18">
        <v>2851837322.8200002</v>
      </c>
      <c r="K29" s="18"/>
      <c r="L29" s="18"/>
      <c r="M29" s="18">
        <v>0</v>
      </c>
      <c r="N29" s="18">
        <v>3156000000</v>
      </c>
      <c r="O29" s="18">
        <v>0</v>
      </c>
      <c r="P29" s="18"/>
      <c r="Q29" s="18">
        <v>0</v>
      </c>
      <c r="R29" s="18">
        <v>34817821.799999997</v>
      </c>
      <c r="S29" s="18">
        <v>34817821.799999997</v>
      </c>
      <c r="T29" s="18"/>
      <c r="U29" s="18"/>
      <c r="V29" s="18"/>
      <c r="W29" s="18"/>
      <c r="X29" s="18">
        <v>764730186.62</v>
      </c>
      <c r="Y29" s="18">
        <v>0</v>
      </c>
      <c r="Z29" s="18">
        <v>5979146514.5799999</v>
      </c>
      <c r="AA29" s="18">
        <v>139220407.34</v>
      </c>
      <c r="AB29" s="18">
        <v>78603117.299999997</v>
      </c>
      <c r="AC29" s="18">
        <v>18741808.260000002</v>
      </c>
      <c r="AD29" s="18">
        <v>1398942418.8599999</v>
      </c>
      <c r="AE29" s="18">
        <v>78370182.650000006</v>
      </c>
      <c r="AF29" s="18"/>
      <c r="AG29" s="18"/>
      <c r="AH29" s="18"/>
      <c r="AI29" s="18"/>
      <c r="AJ29" s="18">
        <v>179151410.31999999</v>
      </c>
      <c r="AK29" s="18">
        <v>40696649.359999999</v>
      </c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>
        <v>32865369</v>
      </c>
      <c r="AW29" s="18">
        <v>1316429.4099999999</v>
      </c>
      <c r="AX29" s="18">
        <v>57619587.310000002</v>
      </c>
      <c r="AY29" s="18">
        <v>53773435.460000001</v>
      </c>
      <c r="AZ29" s="18">
        <v>303848.45</v>
      </c>
      <c r="BA29" s="18"/>
      <c r="BB29" s="18">
        <v>223357040.44</v>
      </c>
      <c r="BC29" s="18">
        <v>216452139.36000001</v>
      </c>
      <c r="BD29" s="18"/>
      <c r="BE29" s="18"/>
      <c r="BF29" s="18"/>
      <c r="BG29" s="18"/>
      <c r="BH29" s="18"/>
      <c r="BI29" s="18"/>
      <c r="BJ29" s="18">
        <v>1937272913.24</v>
      </c>
      <c r="BK29" s="18">
        <v>408475973.94999999</v>
      </c>
      <c r="BL29" s="18">
        <v>8767531.4299999997</v>
      </c>
      <c r="BM29" s="18"/>
      <c r="BN29" s="18">
        <v>16614724.949999999</v>
      </c>
      <c r="BO29" s="18">
        <v>181660.17</v>
      </c>
      <c r="BP29" s="18"/>
      <c r="BQ29" s="18"/>
      <c r="BR29" s="18"/>
      <c r="BS29" s="18"/>
      <c r="BT29" s="18">
        <v>365082848.56</v>
      </c>
      <c r="BU29" s="18">
        <v>337333872.51999998</v>
      </c>
      <c r="BV29" s="18">
        <v>79621502.310000002</v>
      </c>
      <c r="BW29" s="18"/>
      <c r="BX29" s="18"/>
      <c r="BY29" s="18"/>
      <c r="BZ29" s="18">
        <v>219670800</v>
      </c>
      <c r="CA29" s="18">
        <v>219670800</v>
      </c>
      <c r="CB29" s="18">
        <v>9091779.0600000005</v>
      </c>
      <c r="CC29" s="18">
        <v>692162.94</v>
      </c>
      <c r="CD29" s="18">
        <v>698849186.30999994</v>
      </c>
      <c r="CE29" s="18">
        <v>557878495.63</v>
      </c>
      <c r="CF29" s="18">
        <v>1238423726.9300001</v>
      </c>
      <c r="CG29" s="18">
        <v>102118993.48999999</v>
      </c>
      <c r="CH29" s="17">
        <v>482.803</v>
      </c>
      <c r="CI29" s="17">
        <v>136.33160000000001</v>
      </c>
    </row>
    <row r="30" spans="2:87" ht="14.4" customHeight="1" x14ac:dyDescent="0.3">
      <c r="B30" s="2">
        <v>45222</v>
      </c>
      <c r="C30" s="1" t="s">
        <v>60</v>
      </c>
      <c r="D30" s="2">
        <v>45223</v>
      </c>
      <c r="E30" s="13">
        <f t="shared" si="0"/>
        <v>45223</v>
      </c>
      <c r="F30" s="18">
        <v>198567272.41999999</v>
      </c>
      <c r="G30" s="18">
        <v>103432135.42</v>
      </c>
      <c r="H30" s="18">
        <v>396931516.31</v>
      </c>
      <c r="I30" s="18">
        <v>0</v>
      </c>
      <c r="J30" s="18">
        <v>2885296276.1199999</v>
      </c>
      <c r="K30" s="18"/>
      <c r="L30" s="18"/>
      <c r="M30" s="18">
        <v>0</v>
      </c>
      <c r="N30" s="18">
        <v>3216000000</v>
      </c>
      <c r="O30" s="18">
        <v>0</v>
      </c>
      <c r="P30" s="18"/>
      <c r="Q30" s="18">
        <v>0</v>
      </c>
      <c r="R30" s="18">
        <v>34749635.100000001</v>
      </c>
      <c r="S30" s="18">
        <v>34749635.100000001</v>
      </c>
      <c r="T30" s="18"/>
      <c r="U30" s="18"/>
      <c r="V30" s="18"/>
      <c r="W30" s="18"/>
      <c r="X30" s="18">
        <v>764730186.62</v>
      </c>
      <c r="Y30" s="18">
        <v>0</v>
      </c>
      <c r="Z30" s="18">
        <v>5966771654.29</v>
      </c>
      <c r="AA30" s="18">
        <v>138138911.47999999</v>
      </c>
      <c r="AB30" s="18">
        <v>86468787.310000002</v>
      </c>
      <c r="AC30" s="18">
        <v>18942569.039999999</v>
      </c>
      <c r="AD30" s="18">
        <v>1380999172.49</v>
      </c>
      <c r="AE30" s="18">
        <v>73340379.909999996</v>
      </c>
      <c r="AF30" s="18"/>
      <c r="AG30" s="18"/>
      <c r="AH30" s="18"/>
      <c r="AI30" s="18"/>
      <c r="AJ30" s="18">
        <v>165114517.53</v>
      </c>
      <c r="AK30" s="18">
        <v>41790492.409999996</v>
      </c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>
        <v>29950730.690000001</v>
      </c>
      <c r="AW30" s="18">
        <v>1566554.73</v>
      </c>
      <c r="AX30" s="18">
        <v>37492959.939999998</v>
      </c>
      <c r="AY30" s="18">
        <v>34748748.079999998</v>
      </c>
      <c r="AZ30" s="18">
        <v>128967.36</v>
      </c>
      <c r="BA30" s="18"/>
      <c r="BB30" s="18">
        <v>276998922.52999997</v>
      </c>
      <c r="BC30" s="18">
        <v>269136575.62</v>
      </c>
      <c r="BD30" s="18"/>
      <c r="BE30" s="18"/>
      <c r="BF30" s="18"/>
      <c r="BG30" s="18"/>
      <c r="BH30" s="18"/>
      <c r="BI30" s="18"/>
      <c r="BJ30" s="18">
        <v>1902088377.6700001</v>
      </c>
      <c r="BK30" s="18">
        <v>438652362.19</v>
      </c>
      <c r="BL30" s="18">
        <v>9372197.8399999999</v>
      </c>
      <c r="BM30" s="18"/>
      <c r="BN30" s="18">
        <v>15105597.68</v>
      </c>
      <c r="BO30" s="18">
        <v>181905.51</v>
      </c>
      <c r="BP30" s="18"/>
      <c r="BQ30" s="18"/>
      <c r="BR30" s="18"/>
      <c r="BS30" s="18"/>
      <c r="BT30" s="18">
        <v>397599447.69</v>
      </c>
      <c r="BU30" s="18">
        <v>387727932.52999997</v>
      </c>
      <c r="BV30" s="18">
        <v>84463153.060000002</v>
      </c>
      <c r="BW30" s="18"/>
      <c r="BX30" s="18"/>
      <c r="BY30" s="18"/>
      <c r="BZ30" s="18">
        <v>219244892.93000001</v>
      </c>
      <c r="CA30" s="18">
        <v>219240600</v>
      </c>
      <c r="CB30" s="18">
        <v>8241522.3300000001</v>
      </c>
      <c r="CC30" s="18">
        <v>539903.59</v>
      </c>
      <c r="CD30" s="18">
        <v>734026811.52999997</v>
      </c>
      <c r="CE30" s="18">
        <v>607690341.63</v>
      </c>
      <c r="CF30" s="18">
        <v>1168061566.1400001</v>
      </c>
      <c r="CG30" s="18">
        <v>109663090.55</v>
      </c>
      <c r="CH30" s="17">
        <v>510.82679999999999</v>
      </c>
      <c r="CI30" s="17">
        <v>125.9666</v>
      </c>
    </row>
    <row r="31" spans="2:87" ht="14.4" customHeight="1" x14ac:dyDescent="0.3">
      <c r="B31" s="2">
        <v>45223</v>
      </c>
      <c r="C31" s="1" t="s">
        <v>60</v>
      </c>
      <c r="D31" s="2">
        <v>45224</v>
      </c>
      <c r="E31" s="13">
        <f t="shared" si="0"/>
        <v>45224</v>
      </c>
      <c r="F31" s="18">
        <v>199328516.83000001</v>
      </c>
      <c r="G31" s="18">
        <v>95552981.430000007</v>
      </c>
      <c r="H31" s="18">
        <v>392511929.82999998</v>
      </c>
      <c r="I31" s="18">
        <v>0</v>
      </c>
      <c r="J31" s="18">
        <v>3086474962.7199998</v>
      </c>
      <c r="K31" s="18"/>
      <c r="L31" s="18"/>
      <c r="M31" s="18">
        <v>0</v>
      </c>
      <c r="N31" s="18">
        <v>2853000000</v>
      </c>
      <c r="O31" s="18">
        <v>0</v>
      </c>
      <c r="P31" s="18"/>
      <c r="Q31" s="18">
        <v>0</v>
      </c>
      <c r="R31" s="18">
        <v>34765611.899999999</v>
      </c>
      <c r="S31" s="18">
        <v>34765611.899999999</v>
      </c>
      <c r="T31" s="18"/>
      <c r="U31" s="18"/>
      <c r="V31" s="18"/>
      <c r="W31" s="18"/>
      <c r="X31" s="18">
        <v>764730186.62</v>
      </c>
      <c r="Y31" s="18">
        <v>0</v>
      </c>
      <c r="Z31" s="18">
        <v>5801307620.5799999</v>
      </c>
      <c r="AA31" s="18">
        <v>130275379.25</v>
      </c>
      <c r="AB31" s="18">
        <v>86460576.299999997</v>
      </c>
      <c r="AC31" s="18">
        <v>18794140.91</v>
      </c>
      <c r="AD31" s="18">
        <v>1337057194.23</v>
      </c>
      <c r="AE31" s="18">
        <v>73311879.969999999</v>
      </c>
      <c r="AF31" s="18"/>
      <c r="AG31" s="18"/>
      <c r="AH31" s="18"/>
      <c r="AI31" s="18"/>
      <c r="AJ31" s="18">
        <v>167666799.55000001</v>
      </c>
      <c r="AK31" s="18">
        <v>41814079.899999999</v>
      </c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>
        <v>30039567.629999999</v>
      </c>
      <c r="AW31" s="18">
        <v>1568644.35</v>
      </c>
      <c r="AX31" s="18">
        <v>34908202.219999999</v>
      </c>
      <c r="AY31" s="18">
        <v>31118260.25</v>
      </c>
      <c r="AZ31" s="18">
        <v>408852.69</v>
      </c>
      <c r="BA31" s="18"/>
      <c r="BB31" s="18">
        <v>321084537.61000001</v>
      </c>
      <c r="BC31" s="18">
        <v>314616437.01999998</v>
      </c>
      <c r="BD31" s="18"/>
      <c r="BE31" s="18"/>
      <c r="BF31" s="18"/>
      <c r="BG31" s="18"/>
      <c r="BH31" s="18"/>
      <c r="BI31" s="18"/>
      <c r="BJ31" s="18">
        <v>1901434176.8099999</v>
      </c>
      <c r="BK31" s="18">
        <v>480350083.44</v>
      </c>
      <c r="BL31" s="18">
        <v>9331761.4399999995</v>
      </c>
      <c r="BM31" s="18"/>
      <c r="BN31" s="18">
        <v>15175513.5</v>
      </c>
      <c r="BO31" s="18">
        <v>182178.11</v>
      </c>
      <c r="BP31" s="18"/>
      <c r="BQ31" s="18"/>
      <c r="BR31" s="18"/>
      <c r="BS31" s="18"/>
      <c r="BT31" s="18">
        <v>494759550.89999998</v>
      </c>
      <c r="BU31" s="18">
        <v>487843793.81999999</v>
      </c>
      <c r="BV31" s="18">
        <v>84463153.060000002</v>
      </c>
      <c r="BW31" s="18"/>
      <c r="BX31" s="18"/>
      <c r="BY31" s="18"/>
      <c r="BZ31" s="18">
        <v>182784500</v>
      </c>
      <c r="CA31" s="18">
        <v>182784500</v>
      </c>
      <c r="CB31" s="18">
        <v>8263894.5800000001</v>
      </c>
      <c r="CC31" s="18">
        <v>1658850.75</v>
      </c>
      <c r="CD31" s="18">
        <v>794778373.48000002</v>
      </c>
      <c r="CE31" s="18">
        <v>672469322.67999995</v>
      </c>
      <c r="CF31" s="18">
        <v>1106655803.3299999</v>
      </c>
      <c r="CG31" s="18">
        <v>120087520.86</v>
      </c>
      <c r="CH31" s="17">
        <v>524.21969999999999</v>
      </c>
      <c r="CI31" s="17">
        <v>108.4837</v>
      </c>
    </row>
    <row r="32" spans="2:87" ht="14.4" customHeight="1" x14ac:dyDescent="0.3">
      <c r="B32" s="2">
        <v>45224</v>
      </c>
      <c r="C32" s="1" t="s">
        <v>60</v>
      </c>
      <c r="D32" s="2">
        <v>45225</v>
      </c>
      <c r="E32" s="13">
        <f t="shared" si="0"/>
        <v>45225</v>
      </c>
      <c r="F32" s="18">
        <v>187285236.75999999</v>
      </c>
      <c r="G32" s="18">
        <v>102439134.16</v>
      </c>
      <c r="H32" s="18">
        <v>421200853.5</v>
      </c>
      <c r="I32" s="18">
        <v>0</v>
      </c>
      <c r="J32" s="18">
        <v>3414114416.1199999</v>
      </c>
      <c r="K32" s="18"/>
      <c r="L32" s="18"/>
      <c r="M32" s="18">
        <v>0</v>
      </c>
      <c r="N32" s="18">
        <v>3045000000</v>
      </c>
      <c r="O32" s="18">
        <v>0</v>
      </c>
      <c r="P32" s="18"/>
      <c r="Q32" s="18">
        <v>0</v>
      </c>
      <c r="R32" s="18">
        <v>34786629</v>
      </c>
      <c r="S32" s="18">
        <v>34786629</v>
      </c>
      <c r="T32" s="18"/>
      <c r="U32" s="18"/>
      <c r="V32" s="18"/>
      <c r="W32" s="18"/>
      <c r="X32" s="18">
        <v>764730186.62</v>
      </c>
      <c r="Y32" s="18">
        <v>0</v>
      </c>
      <c r="Z32" s="18">
        <v>6337613118.6800003</v>
      </c>
      <c r="AA32" s="18">
        <v>137181933.08000001</v>
      </c>
      <c r="AB32" s="18">
        <v>86594166.849999994</v>
      </c>
      <c r="AC32" s="18">
        <v>18684591.359999999</v>
      </c>
      <c r="AD32" s="18">
        <v>1458903287.1099999</v>
      </c>
      <c r="AE32" s="18">
        <v>76488057.810000002</v>
      </c>
      <c r="AF32" s="18"/>
      <c r="AG32" s="18"/>
      <c r="AH32" s="18"/>
      <c r="AI32" s="18"/>
      <c r="AJ32" s="18">
        <v>165768338.56</v>
      </c>
      <c r="AK32" s="18">
        <v>41818395.18</v>
      </c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>
        <v>29831076.370000001</v>
      </c>
      <c r="AW32" s="18">
        <v>1573828.52</v>
      </c>
      <c r="AX32" s="18">
        <v>50727829.719999999</v>
      </c>
      <c r="AY32" s="18">
        <v>46896934.299999997</v>
      </c>
      <c r="AZ32" s="18">
        <v>201895.57</v>
      </c>
      <c r="BA32" s="18"/>
      <c r="BB32" s="18">
        <v>77541519.349999994</v>
      </c>
      <c r="BC32" s="18">
        <v>71390734.689999998</v>
      </c>
      <c r="BD32" s="18"/>
      <c r="BE32" s="18"/>
      <c r="BF32" s="18"/>
      <c r="BG32" s="18"/>
      <c r="BH32" s="18"/>
      <c r="BI32" s="18"/>
      <c r="BJ32" s="18">
        <v>1786346432.1300001</v>
      </c>
      <c r="BK32" s="18">
        <v>255978654.91999999</v>
      </c>
      <c r="BL32" s="18">
        <v>9415710.2100000009</v>
      </c>
      <c r="BM32" s="18"/>
      <c r="BN32" s="18">
        <v>19770650.620000001</v>
      </c>
      <c r="BO32" s="18">
        <v>182872.77</v>
      </c>
      <c r="BP32" s="18"/>
      <c r="BQ32" s="18"/>
      <c r="BR32" s="18"/>
      <c r="BS32" s="18"/>
      <c r="BT32" s="18">
        <v>225461167.66999999</v>
      </c>
      <c r="BU32" s="18">
        <v>220275371.24000001</v>
      </c>
      <c r="BV32" s="18">
        <v>86291865.400000006</v>
      </c>
      <c r="BW32" s="18"/>
      <c r="BX32" s="18"/>
      <c r="BY32" s="18"/>
      <c r="BZ32" s="18">
        <v>201530569.19999999</v>
      </c>
      <c r="CA32" s="18">
        <v>201184500</v>
      </c>
      <c r="CB32" s="18">
        <v>7688033.6200000001</v>
      </c>
      <c r="CC32" s="18">
        <v>217036.39</v>
      </c>
      <c r="CD32" s="18">
        <v>550157996.72000003</v>
      </c>
      <c r="CE32" s="18">
        <v>421859780.39999998</v>
      </c>
      <c r="CF32" s="18">
        <v>1236188435.4100001</v>
      </c>
      <c r="CG32" s="18">
        <v>63994663.729999997</v>
      </c>
      <c r="CH32" s="17">
        <v>512.67370000000005</v>
      </c>
      <c r="CI32" s="17">
        <v>214.3646</v>
      </c>
    </row>
    <row r="33" spans="2:87" ht="14.4" customHeight="1" x14ac:dyDescent="0.3">
      <c r="B33" s="2">
        <v>45225</v>
      </c>
      <c r="C33" s="1" t="s">
        <v>60</v>
      </c>
      <c r="D33" s="2">
        <v>45226</v>
      </c>
      <c r="E33" s="13">
        <f t="shared" si="0"/>
        <v>45226</v>
      </c>
      <c r="F33" s="18">
        <v>209980523.25999999</v>
      </c>
      <c r="G33" s="18">
        <v>83515538.959999993</v>
      </c>
      <c r="H33" s="18">
        <v>423662526.04000002</v>
      </c>
      <c r="I33" s="18">
        <v>0</v>
      </c>
      <c r="J33" s="18">
        <v>3413334143.4200001</v>
      </c>
      <c r="K33" s="18"/>
      <c r="L33" s="18"/>
      <c r="M33" s="18">
        <v>0</v>
      </c>
      <c r="N33" s="18">
        <v>2923000000</v>
      </c>
      <c r="O33" s="18">
        <v>0</v>
      </c>
      <c r="P33" s="18"/>
      <c r="Q33" s="18">
        <v>0</v>
      </c>
      <c r="R33" s="18">
        <v>34741171.200000003</v>
      </c>
      <c r="S33" s="18">
        <v>34741171.200000003</v>
      </c>
      <c r="T33" s="18"/>
      <c r="U33" s="18"/>
      <c r="V33" s="18"/>
      <c r="W33" s="18"/>
      <c r="X33" s="18">
        <v>764730186.62</v>
      </c>
      <c r="Y33" s="18">
        <v>0</v>
      </c>
      <c r="Z33" s="18">
        <v>6239944387.54</v>
      </c>
      <c r="AA33" s="18">
        <v>118212920.40000001</v>
      </c>
      <c r="AB33" s="18">
        <v>88337739.629999995</v>
      </c>
      <c r="AC33" s="18">
        <v>20974224.129999999</v>
      </c>
      <c r="AD33" s="18">
        <v>1441111296.5699999</v>
      </c>
      <c r="AE33" s="18">
        <v>74838687.569999993</v>
      </c>
      <c r="AF33" s="18"/>
      <c r="AG33" s="18"/>
      <c r="AH33" s="18"/>
      <c r="AI33" s="18"/>
      <c r="AJ33" s="18">
        <v>141499060.87</v>
      </c>
      <c r="AK33" s="18">
        <v>23322210.170000002</v>
      </c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>
        <v>29609979.34</v>
      </c>
      <c r="AW33" s="18">
        <v>1563558.32</v>
      </c>
      <c r="AX33" s="18">
        <v>43633483.090000004</v>
      </c>
      <c r="AY33" s="18">
        <v>41155233.869999997</v>
      </c>
      <c r="AZ33" s="18">
        <v>7517.14</v>
      </c>
      <c r="BA33" s="18"/>
      <c r="BB33" s="18">
        <v>105512167.48999999</v>
      </c>
      <c r="BC33" s="18">
        <v>98259562.810000002</v>
      </c>
      <c r="BD33" s="18"/>
      <c r="BE33" s="18"/>
      <c r="BF33" s="18"/>
      <c r="BG33" s="18"/>
      <c r="BH33" s="18"/>
      <c r="BI33" s="18"/>
      <c r="BJ33" s="18">
        <v>1762453181.8900001</v>
      </c>
      <c r="BK33" s="18">
        <v>259021544.69</v>
      </c>
      <c r="BL33" s="18">
        <v>9274889.8300000001</v>
      </c>
      <c r="BM33" s="18"/>
      <c r="BN33" s="18">
        <v>19228822.719999999</v>
      </c>
      <c r="BO33" s="18">
        <v>181500.37</v>
      </c>
      <c r="BP33" s="18"/>
      <c r="BQ33" s="18"/>
      <c r="BR33" s="18"/>
      <c r="BS33" s="18"/>
      <c r="BT33" s="18">
        <v>355206843.26999998</v>
      </c>
      <c r="BU33" s="18">
        <v>348886199.38</v>
      </c>
      <c r="BV33" s="18">
        <v>86291865.400000006</v>
      </c>
      <c r="BW33" s="18"/>
      <c r="BX33" s="18"/>
      <c r="BY33" s="18"/>
      <c r="BZ33" s="18">
        <v>146388766.47999999</v>
      </c>
      <c r="CA33" s="18">
        <v>146124800</v>
      </c>
      <c r="CB33" s="18">
        <v>7239588.2999999998</v>
      </c>
      <c r="CC33" s="18">
        <v>463390.81</v>
      </c>
      <c r="CD33" s="18">
        <v>623630776</v>
      </c>
      <c r="CE33" s="18">
        <v>495655890.56</v>
      </c>
      <c r="CF33" s="18">
        <v>1138822405.8900001</v>
      </c>
      <c r="CG33" s="18">
        <v>64755386.170000002</v>
      </c>
      <c r="CH33" s="17">
        <v>547.92949999999996</v>
      </c>
      <c r="CI33" s="17">
        <v>182.553</v>
      </c>
    </row>
    <row r="34" spans="2:87" ht="14.4" customHeight="1" x14ac:dyDescent="0.3">
      <c r="B34" s="2">
        <v>45226</v>
      </c>
      <c r="C34" s="1" t="s">
        <v>60</v>
      </c>
      <c r="D34" s="2">
        <v>45227</v>
      </c>
      <c r="E34" s="13">
        <f t="shared" si="0"/>
        <v>45227</v>
      </c>
      <c r="F34" s="18">
        <v>208004045.58000001</v>
      </c>
      <c r="G34" s="18">
        <v>101447728.58</v>
      </c>
      <c r="H34" s="18">
        <v>526283927.60000002</v>
      </c>
      <c r="I34" s="18">
        <v>0</v>
      </c>
      <c r="J34" s="18">
        <v>3413113321.02</v>
      </c>
      <c r="K34" s="18"/>
      <c r="L34" s="18"/>
      <c r="M34" s="18">
        <v>0</v>
      </c>
      <c r="N34" s="18">
        <v>3654000000</v>
      </c>
      <c r="O34" s="18">
        <v>0</v>
      </c>
      <c r="P34" s="18"/>
      <c r="Q34" s="18">
        <v>0</v>
      </c>
      <c r="R34" s="18">
        <v>34719298.200000003</v>
      </c>
      <c r="S34" s="18">
        <v>34719298.200000003</v>
      </c>
      <c r="T34" s="18"/>
      <c r="U34" s="18"/>
      <c r="V34" s="18"/>
      <c r="W34" s="18"/>
      <c r="X34" s="18">
        <v>764730186.62</v>
      </c>
      <c r="Y34" s="18">
        <v>0</v>
      </c>
      <c r="Z34" s="18">
        <v>7071346803.0600004</v>
      </c>
      <c r="AA34" s="18">
        <v>136123424.06</v>
      </c>
      <c r="AB34" s="18">
        <v>86242928.819999993</v>
      </c>
      <c r="AC34" s="18">
        <v>20796908.649999999</v>
      </c>
      <c r="AD34" s="18">
        <v>1649369475.1099999</v>
      </c>
      <c r="AE34" s="18">
        <v>74944617.079999998</v>
      </c>
      <c r="AF34" s="18"/>
      <c r="AG34" s="18"/>
      <c r="AH34" s="18"/>
      <c r="AI34" s="18"/>
      <c r="AJ34" s="18">
        <v>137257235.38</v>
      </c>
      <c r="AK34" s="18">
        <v>21468728.510000002</v>
      </c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>
        <v>23234646.140000001</v>
      </c>
      <c r="AW34" s="18">
        <v>1558347.6</v>
      </c>
      <c r="AX34" s="18">
        <v>57832560.539999999</v>
      </c>
      <c r="AY34" s="18">
        <v>54196411.280000001</v>
      </c>
      <c r="AZ34" s="18">
        <v>157102.79999999999</v>
      </c>
      <c r="BA34" s="18"/>
      <c r="BB34" s="18">
        <v>96153748.700000003</v>
      </c>
      <c r="BC34" s="18">
        <v>89345921.879999995</v>
      </c>
      <c r="BD34" s="18"/>
      <c r="BE34" s="18"/>
      <c r="BF34" s="18"/>
      <c r="BG34" s="18"/>
      <c r="BH34" s="18"/>
      <c r="BI34" s="18"/>
      <c r="BJ34" s="18">
        <v>1964658775.1300001</v>
      </c>
      <c r="BK34" s="18">
        <v>260562542.69999999</v>
      </c>
      <c r="BL34" s="18">
        <v>9012444.9600000009</v>
      </c>
      <c r="BM34" s="18"/>
      <c r="BN34" s="18">
        <v>19476308.039999999</v>
      </c>
      <c r="BO34" s="18">
        <v>180802.89</v>
      </c>
      <c r="BP34" s="18"/>
      <c r="BQ34" s="18"/>
      <c r="BR34" s="18"/>
      <c r="BS34" s="18"/>
      <c r="BT34" s="18">
        <v>311595880.20999998</v>
      </c>
      <c r="BU34" s="18">
        <v>285376553.04000002</v>
      </c>
      <c r="BV34" s="18">
        <v>75361181.079999998</v>
      </c>
      <c r="BW34" s="18"/>
      <c r="BX34" s="18"/>
      <c r="BY34" s="18"/>
      <c r="BZ34" s="18">
        <v>164307236.12</v>
      </c>
      <c r="CA34" s="18">
        <v>164286900</v>
      </c>
      <c r="CB34" s="18">
        <v>8646048.3399999999</v>
      </c>
      <c r="CC34" s="18">
        <v>265534.53000000003</v>
      </c>
      <c r="CD34" s="18">
        <v>588399098.75</v>
      </c>
      <c r="CE34" s="18">
        <v>450109790.45999998</v>
      </c>
      <c r="CF34" s="18">
        <v>1376259676.3800001</v>
      </c>
      <c r="CG34" s="18">
        <v>65140635.670000002</v>
      </c>
      <c r="CH34" s="17">
        <v>513.80909999999994</v>
      </c>
      <c r="CI34" s="17">
        <v>208.96850000000001</v>
      </c>
    </row>
    <row r="35" spans="2:87" ht="14.4" customHeight="1" x14ac:dyDescent="0.3">
      <c r="B35" s="2">
        <v>45229</v>
      </c>
      <c r="C35" s="1" t="s">
        <v>60</v>
      </c>
      <c r="D35" s="2">
        <v>45230</v>
      </c>
      <c r="E35" s="13">
        <f t="shared" si="0"/>
        <v>45230</v>
      </c>
      <c r="F35" s="18">
        <v>215421159.22</v>
      </c>
      <c r="G35" s="18">
        <v>110239880.42</v>
      </c>
      <c r="H35" s="18">
        <v>336862353.32999998</v>
      </c>
      <c r="I35" s="18">
        <v>0</v>
      </c>
      <c r="J35" s="18">
        <v>3474236405.3200002</v>
      </c>
      <c r="K35" s="18"/>
      <c r="L35" s="18"/>
      <c r="M35" s="18">
        <v>0</v>
      </c>
      <c r="N35" s="18">
        <v>4133000000</v>
      </c>
      <c r="O35" s="18">
        <v>0</v>
      </c>
      <c r="P35" s="18"/>
      <c r="Q35" s="18">
        <v>0</v>
      </c>
      <c r="R35" s="18">
        <v>34636941.600000001</v>
      </c>
      <c r="S35" s="18">
        <v>34636941.600000001</v>
      </c>
      <c r="T35" s="18"/>
      <c r="U35" s="18"/>
      <c r="V35" s="18"/>
      <c r="W35" s="18"/>
      <c r="X35" s="18">
        <v>764730186.62</v>
      </c>
      <c r="Y35" s="18">
        <v>0</v>
      </c>
      <c r="Z35" s="18">
        <v>7429382781.1700001</v>
      </c>
      <c r="AA35" s="18">
        <v>144832930.34</v>
      </c>
      <c r="AB35" s="18">
        <v>87639813.849999994</v>
      </c>
      <c r="AC35" s="18">
        <v>21752524.420000002</v>
      </c>
      <c r="AD35" s="18">
        <v>1737109642.95</v>
      </c>
      <c r="AE35" s="18">
        <v>74701146.670000002</v>
      </c>
      <c r="AF35" s="18"/>
      <c r="AG35" s="18"/>
      <c r="AH35" s="18"/>
      <c r="AI35" s="18"/>
      <c r="AJ35" s="18">
        <v>140981224.90000001</v>
      </c>
      <c r="AK35" s="18">
        <v>19036921.829999998</v>
      </c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>
        <v>23258762.170000002</v>
      </c>
      <c r="AW35" s="18">
        <v>1554649.41</v>
      </c>
      <c r="AX35" s="18">
        <v>36295039.829999998</v>
      </c>
      <c r="AY35" s="18">
        <v>33457248.25</v>
      </c>
      <c r="AZ35" s="18">
        <v>931079.81</v>
      </c>
      <c r="BA35" s="18"/>
      <c r="BB35" s="18">
        <v>75942818.060000002</v>
      </c>
      <c r="BC35" s="18">
        <v>69459121.670000002</v>
      </c>
      <c r="BD35" s="18"/>
      <c r="BE35" s="18"/>
      <c r="BF35" s="18"/>
      <c r="BG35" s="18"/>
      <c r="BH35" s="18"/>
      <c r="BI35" s="18"/>
      <c r="BJ35" s="18">
        <v>2018449195.3199999</v>
      </c>
      <c r="BK35" s="18">
        <v>218872956.06</v>
      </c>
      <c r="BL35" s="18">
        <v>10051820.470000001</v>
      </c>
      <c r="BM35" s="18"/>
      <c r="BN35" s="18">
        <v>25008322.719999999</v>
      </c>
      <c r="BO35" s="18">
        <v>180373.78</v>
      </c>
      <c r="BP35" s="18"/>
      <c r="BQ35" s="18"/>
      <c r="BR35" s="18"/>
      <c r="BS35" s="18"/>
      <c r="BT35" s="18">
        <v>215115306.24000001</v>
      </c>
      <c r="BU35" s="18">
        <v>200793505.19999999</v>
      </c>
      <c r="BV35" s="18">
        <v>93011783.519999996</v>
      </c>
      <c r="BW35" s="18"/>
      <c r="BX35" s="18"/>
      <c r="BY35" s="18"/>
      <c r="BZ35" s="18">
        <v>182174320.66</v>
      </c>
      <c r="CA35" s="18">
        <v>182108000</v>
      </c>
      <c r="CB35" s="18">
        <v>7912880.9699999997</v>
      </c>
      <c r="CC35" s="18">
        <v>81676.52</v>
      </c>
      <c r="CD35" s="18">
        <v>533274434.57999998</v>
      </c>
      <c r="CE35" s="18">
        <v>383163555.5</v>
      </c>
      <c r="CF35" s="18">
        <v>1485174760.74</v>
      </c>
      <c r="CG35" s="18">
        <v>54718239.009999998</v>
      </c>
      <c r="CH35" s="17">
        <v>500.23630000000003</v>
      </c>
      <c r="CI35" s="17">
        <v>264.68860000000001</v>
      </c>
    </row>
    <row r="36" spans="2:87" ht="14.4" customHeight="1" x14ac:dyDescent="0.3">
      <c r="B36" s="2">
        <v>45230</v>
      </c>
      <c r="C36" s="1" t="s">
        <v>61</v>
      </c>
      <c r="D36" s="2"/>
      <c r="E36" s="13">
        <v>45231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7">
        <v>526.86670000000004</v>
      </c>
      <c r="CI36" s="17">
        <v>159.9631</v>
      </c>
    </row>
    <row r="38" spans="2:87" x14ac:dyDescent="0.3">
      <c r="CI38" s="21"/>
    </row>
    <row r="59" spans="56:56" x14ac:dyDescent="0.3">
      <c r="BD59" s="18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CI38 E15:CI36">
    <cfRule type="expression" dxfId="1" priority="1">
      <formula>$C15="1"</formula>
    </cfRule>
  </conditionalFormatting>
  <conditionalFormatting sqref="BD59">
    <cfRule type="expression" dxfId="0" priority="2">
      <formula>$C59="1"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2022-03-30T12:07:52Z</dcterms:created>
  <dcterms:modified xsi:type="dcterms:W3CDTF">2023-11-08T14:02:59Z</dcterms:modified>
</cp:coreProperties>
</file>