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bius\AppData\Local\Temp\2\"/>
    </mc:Choice>
  </mc:AlternateContent>
  <xr:revisionPtr revIDLastSave="0" documentId="8_{87041C32-7AB6-4F29-A223-5A1376E62E84}" xr6:coauthVersionLast="47" xr6:coauthVersionMax="47" xr10:uidLastSave="{00000000-0000-0000-0000-000000000000}"/>
  <bookViews>
    <workbookView xWindow="1152" yWindow="1152" windowWidth="17280" windowHeight="8964" firstSheet="1" activeTab="1" xr2:uid="{00000000-000D-0000-FFFF-FFFF00000000}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<sst xmlns="http://schemas.openxmlformats.org/spreadsheetml/2006/main" count="225" uniqueCount="215">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</sst>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quotePrefix="1"/>
    <xf numFmtId="14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3D89-C663-47AA-98D2-64E2C131E243}">
  <dimension ref="A1:R8"/>
  <sheetViews>
    <sheetView workbookViewId="0"/>
  </sheetViews>
  <sheetFormatPr defaultRowHeight="14.4" x14ac:dyDescent="0.3"/>
  <sheetData>
    <row r="1" spans="1:18" x14ac:dyDescent="0.3">
      <c r="A1" s="54" t="s">
        <v>20</v>
      </c>
    </row>
    <row r="4" spans="1:18" x14ac:dyDescent="0.3">
      <c r="A4" t="s">
        <v>21</v>
      </c>
      <c r="B4" s="54" t="s">
        <v>22</v>
      </c>
      <c r="C4" s="54" t="s">
        <v>23</v>
      </c>
      <c r="D4" s="54" t="s">
        <v>24</v>
      </c>
      <c r="E4" s="54" t="s">
        <v>25</v>
      </c>
      <c r="F4" s="54" t="s">
        <v>26</v>
      </c>
      <c r="H4" s="55">
        <v>45839</v>
      </c>
      <c r="I4" s="54" t="s">
        <v>27</v>
      </c>
      <c r="J4" s="54" t="s">
        <v>28</v>
      </c>
      <c r="K4" s="54" t="s">
        <v>29</v>
      </c>
      <c r="N4">
        <v>0</v>
      </c>
      <c r="O4">
        <v>2</v>
      </c>
      <c r="P4" s="54" t="s">
        <v>30</v>
      </c>
      <c r="Q4" s="54" t="s">
        <v>31</v>
      </c>
      <c r="R4" s="55">
        <v>45853</v>
      </c>
    </row>
    <row r="5" spans="1:18" x14ac:dyDescent="0.3">
      <c r="A5" t="s">
        <v>211</v>
      </c>
    </row>
    <row r="6" spans="1:18" x14ac:dyDescent="0.3">
      <c r="A6" t="s">
        <v>212</v>
      </c>
      <c r="B6">
        <v>364</v>
      </c>
      <c r="C6" s="55">
        <v>45838</v>
      </c>
      <c r="D6">
        <v>380526</v>
      </c>
      <c r="E6">
        <v>1</v>
      </c>
      <c r="F6">
        <v>1</v>
      </c>
      <c r="G6">
        <v>0</v>
      </c>
      <c r="H6">
        <v>116294000000</v>
      </c>
    </row>
    <row r="7" spans="1:18" x14ac:dyDescent="0.3">
      <c r="A7" t="s">
        <v>213</v>
      </c>
      <c r="B7" s="55">
        <v>45853</v>
      </c>
      <c r="C7">
        <v>0</v>
      </c>
      <c r="D7">
        <v>1</v>
      </c>
      <c r="E7" t="b">
        <v>0</v>
      </c>
    </row>
    <row r="8" spans="1:18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8671875" defaultRowHeight="10.199999999999999" outlineLevelRow="1" x14ac:dyDescent="0.2"/>
  <cols>
    <col min="1" max="1" width="2.5546875" style="1" hidden="1" customWidth="1"/>
    <col min="2" max="2" width="4.44140625" style="1" customWidth="1"/>
    <col min="3" max="3" width="50.6640625" style="1" customWidth="1"/>
    <col min="4" max="4" width="11.44140625" style="1" customWidth="1"/>
    <col min="5" max="5" width="50.6640625" style="1" customWidth="1"/>
    <col min="6" max="23" width="11.44140625" style="1" customWidth="1"/>
    <col min="24" max="16384" width="8.88671875" style="1"/>
  </cols>
  <sheetData>
    <row r="1" spans="1:23" s="21" customFormat="1" x14ac:dyDescent="0.2">
      <c r="A1" s="21">
        <f>_xlfn.SINGLE(ClDSOutBlOption_ReportDate)</f>
        <v>45839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3.2" x14ac:dyDescent="0.25">
      <c r="E3" s="36" t="s">
        <v>17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23" s="17" customFormat="1" ht="13.2" x14ac:dyDescent="0.25"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3" s="17" customFormat="1" ht="13.2" x14ac:dyDescent="0.25"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3" s="17" customFormat="1" ht="13.2" x14ac:dyDescent="0.25"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3" s="18" customFormat="1" ht="15.6" x14ac:dyDescent="0.25">
      <c r="E7" s="19" t="str">
        <f>"станом на "&amp;MID("00",1,2-LEN(DAY(A1)))&amp;DAY(A1)&amp;"."&amp;MID("00",1,2-LEN(MONTH(A1)))&amp;MONTH(A1)&amp;"."&amp;YEAR(A1)</f>
        <v>станом на 01.07.2025</v>
      </c>
      <c r="F7" s="23"/>
      <c r="G7" s="23"/>
      <c r="H7" s="20"/>
      <c r="I7" s="20"/>
      <c r="J7" s="20"/>
      <c r="K7" s="20"/>
      <c r="W7" s="18" t="s">
        <v>16</v>
      </c>
    </row>
    <row r="8" spans="1:23" s="18" customFormat="1" x14ac:dyDescent="0.2">
      <c r="B8" s="22" t="s">
        <v>0</v>
      </c>
      <c r="C8" s="24" t="s">
        <v>10</v>
      </c>
      <c r="D8" s="24" t="s">
        <v>9</v>
      </c>
      <c r="E8" s="24" t="s">
        <v>8</v>
      </c>
      <c r="F8" s="27" t="s">
        <v>12</v>
      </c>
      <c r="G8" s="28"/>
      <c r="H8" s="29"/>
      <c r="I8" s="39" t="s">
        <v>18</v>
      </c>
      <c r="J8" s="40"/>
      <c r="K8" s="41"/>
      <c r="L8" s="27" t="s">
        <v>13</v>
      </c>
      <c r="M8" s="28"/>
      <c r="N8" s="29"/>
      <c r="O8" s="27" t="s">
        <v>14</v>
      </c>
      <c r="P8" s="28"/>
      <c r="Q8" s="29"/>
      <c r="R8" s="27" t="s">
        <v>19</v>
      </c>
      <c r="S8" s="48"/>
      <c r="T8" s="49"/>
      <c r="U8" s="27" t="s">
        <v>15</v>
      </c>
      <c r="V8" s="28"/>
      <c r="W8" s="28"/>
    </row>
    <row r="9" spans="1:23" s="18" customFormat="1" x14ac:dyDescent="0.2">
      <c r="B9" s="22"/>
      <c r="C9" s="25"/>
      <c r="D9" s="25"/>
      <c r="E9" s="25"/>
      <c r="F9" s="30"/>
      <c r="G9" s="31"/>
      <c r="H9" s="32"/>
      <c r="I9" s="42"/>
      <c r="J9" s="43"/>
      <c r="K9" s="44"/>
      <c r="L9" s="30"/>
      <c r="M9" s="31"/>
      <c r="N9" s="32"/>
      <c r="O9" s="30"/>
      <c r="P9" s="31"/>
      <c r="Q9" s="32"/>
      <c r="R9" s="50"/>
      <c r="S9" s="51"/>
      <c r="T9" s="52"/>
      <c r="U9" s="30"/>
      <c r="V9" s="31"/>
      <c r="W9" s="31"/>
    </row>
    <row r="10" spans="1:23" s="18" customFormat="1" x14ac:dyDescent="0.2">
      <c r="B10" s="22"/>
      <c r="C10" s="25"/>
      <c r="D10" s="25"/>
      <c r="E10" s="25"/>
      <c r="F10" s="33"/>
      <c r="G10" s="34"/>
      <c r="H10" s="35"/>
      <c r="I10" s="45"/>
      <c r="J10" s="46"/>
      <c r="K10" s="47"/>
      <c r="L10" s="33"/>
      <c r="M10" s="34"/>
      <c r="N10" s="35"/>
      <c r="O10" s="33"/>
      <c r="P10" s="34"/>
      <c r="Q10" s="35"/>
      <c r="R10" s="33"/>
      <c r="S10" s="34"/>
      <c r="T10" s="35"/>
      <c r="U10" s="33"/>
      <c r="V10" s="34"/>
      <c r="W10" s="34"/>
    </row>
    <row r="11" spans="1:23" s="18" customFormat="1" ht="24" x14ac:dyDescent="0.2">
      <c r="B11" s="22"/>
      <c r="C11" s="25"/>
      <c r="D11" s="26"/>
      <c r="E11" s="25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x14ac:dyDescent="0.3">
      <c r="A13" s="11"/>
      <c r="B13" s="13">
        <v>1</v>
      </c>
      <c r="C13" s="12" t="str">
        <f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93941</v>
      </c>
      <c r="G13" s="10">
        <v>93941</v>
      </c>
      <c r="H13" s="10">
        <v>0</v>
      </c>
      <c r="I13" s="10">
        <v>13289</v>
      </c>
      <c r="J13" s="10">
        <v>13289</v>
      </c>
      <c r="K13" s="10">
        <v>0</v>
      </c>
      <c r="L13" s="10">
        <v>10275</v>
      </c>
      <c r="M13" s="10">
        <v>10275</v>
      </c>
      <c r="N13" s="10">
        <v>0</v>
      </c>
      <c r="O13" s="10">
        <v>96168</v>
      </c>
      <c r="P13" s="10">
        <v>96168</v>
      </c>
      <c r="Q13" s="10">
        <v>0</v>
      </c>
      <c r="R13" s="10">
        <v>13709</v>
      </c>
      <c r="S13" s="10">
        <v>13709</v>
      </c>
      <c r="T13" s="10">
        <v>0</v>
      </c>
      <c r="U13" s="10">
        <v>10356</v>
      </c>
      <c r="V13" s="10">
        <v>10356</v>
      </c>
      <c r="W13" s="10">
        <v>0</v>
      </c>
    </row>
    <row r="14" spans="1:23" s="5" customFormat="1" x14ac:dyDescent="0.3">
      <c r="A14" s="11"/>
      <c r="B14" s="13">
        <v>2</v>
      </c>
      <c r="C14" s="12" t="str">
        <f>_xlfn.SINGLE(ClDSOutBlOption_InstName)</f>
        <v>АКЦІОНЕРНЕ ТОВАРИСТВО 'КОМЕРЦІЙНИЙ БАНК 'ГЛОБУС</v>
      </c>
      <c r="D14" s="13" t="s">
        <v>34</v>
      </c>
      <c r="E14" s="12" t="s">
        <v>35</v>
      </c>
      <c r="F14" s="14">
        <v>1160</v>
      </c>
      <c r="G14" s="10">
        <v>1160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1187</v>
      </c>
      <c r="P14" s="10">
        <v>1187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>_xlfn.SINGLE(ClDSOutBlOption_InstName)</f>
        <v>АКЦІОНЕРНЕ ТОВАРИСТВО 'КОМЕРЦІЙНИЙ БАНК 'ГЛОБУС</v>
      </c>
      <c r="D15" s="13" t="s">
        <v>36</v>
      </c>
      <c r="E15" s="12" t="s">
        <v>37</v>
      </c>
      <c r="F15" s="14">
        <v>653</v>
      </c>
      <c r="G15" s="10">
        <v>653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659</v>
      </c>
      <c r="P15" s="10">
        <v>659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>_xlfn.SINGLE(ClDSOutBlOption_InstName)</f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>_xlfn.SINGLE(ClDSOutBlOption_InstName)</f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>_xlfn.SINGLE(ClDSOutBlOption_InstName)</f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>_xlfn.SINGLE(ClDSOutBlOption_InstName)</f>
        <v>АКЦІОНЕРНЕ ТОВАРИСТВО 'КОМЕРЦІЙНИЙ БАНК 'ГЛОБУС</v>
      </c>
      <c r="D19" s="13" t="s">
        <v>44</v>
      </c>
      <c r="E19" s="12" t="s">
        <v>45</v>
      </c>
      <c r="F19" s="14">
        <v>1496</v>
      </c>
      <c r="G19" s="10">
        <v>34</v>
      </c>
      <c r="H19" s="10">
        <v>1462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1503</v>
      </c>
      <c r="P19" s="10">
        <v>41</v>
      </c>
      <c r="Q19" s="10">
        <v>1462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0.399999999999999" outlineLevel="1" x14ac:dyDescent="0.2">
      <c r="A20" s="11"/>
      <c r="B20" s="13">
        <v>8</v>
      </c>
      <c r="C20" s="12" t="str">
        <f>_xlfn.SINGLE(ClDSOutBlOption_InstName)</f>
        <v>АКЦІОНЕРНЕ ТОВАРИСТВО 'КОМЕРЦІЙНИЙ БАНК 'ГЛОБУС</v>
      </c>
      <c r="D20" s="13" t="s">
        <v>46</v>
      </c>
      <c r="E20" s="12" t="s">
        <v>47</v>
      </c>
      <c r="F20" s="14">
        <v>27</v>
      </c>
      <c r="G20" s="10">
        <v>27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27</v>
      </c>
      <c r="P20" s="10">
        <v>27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>_xlfn.SINGLE(ClDSOutBlOption_InstName)</f>
        <v>АКЦІОНЕРНЕ ТОВАРИСТВО 'КОМЕРЦІЙНИЙ БАНК 'ГЛОБУС</v>
      </c>
      <c r="D21" s="13" t="s">
        <v>48</v>
      </c>
      <c r="E21" s="12" t="s">
        <v>49</v>
      </c>
      <c r="F21" s="14">
        <v>10807</v>
      </c>
      <c r="G21" s="10">
        <v>10807</v>
      </c>
      <c r="H21" s="10">
        <v>0</v>
      </c>
      <c r="I21" s="10">
        <v>1060</v>
      </c>
      <c r="J21" s="10">
        <v>1060</v>
      </c>
      <c r="K21" s="10">
        <v>0</v>
      </c>
      <c r="L21" s="10">
        <v>1060</v>
      </c>
      <c r="M21" s="10">
        <v>1060</v>
      </c>
      <c r="N21" s="10">
        <v>0</v>
      </c>
      <c r="O21" s="10">
        <v>10929</v>
      </c>
      <c r="P21" s="10">
        <v>10929</v>
      </c>
      <c r="Q21" s="10">
        <v>0</v>
      </c>
      <c r="R21" s="10">
        <v>1060</v>
      </c>
      <c r="S21" s="10">
        <v>1060</v>
      </c>
      <c r="T21" s="10">
        <v>0</v>
      </c>
      <c r="U21" s="10">
        <v>1060</v>
      </c>
      <c r="V21" s="10">
        <v>1060</v>
      </c>
      <c r="W21" s="10">
        <v>0</v>
      </c>
    </row>
    <row r="22" spans="1:23" outlineLevel="1" x14ac:dyDescent="0.2">
      <c r="A22" s="11"/>
      <c r="B22" s="13">
        <v>10</v>
      </c>
      <c r="C22" s="12" t="str">
        <f>_xlfn.SINGLE(ClDSOutBlOption_InstName)</f>
        <v>АКЦІОНЕРНЕ ТОВАРИСТВО 'КОМЕРЦІЙНИЙ БАНК 'ГЛОБУС</v>
      </c>
      <c r="D22" s="13" t="s">
        <v>50</v>
      </c>
      <c r="E22" s="12" t="s">
        <v>51</v>
      </c>
      <c r="F22" s="14">
        <v>1199</v>
      </c>
      <c r="G22" s="10">
        <v>1199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1218</v>
      </c>
      <c r="P22" s="10">
        <v>1218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>_xlfn.SINGLE(ClDSOutBlOption_InstName)</f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>_xlfn.SINGLE(ClDSOutBlOption_InstName)</f>
        <v>АКЦІОНЕРНЕ ТОВАРИСТВО 'КОМЕРЦІЙНИЙ БАНК 'ГЛОБУС</v>
      </c>
      <c r="D24" s="13" t="s">
        <v>54</v>
      </c>
      <c r="E24" s="12" t="s">
        <v>55</v>
      </c>
      <c r="F24" s="14">
        <v>1242</v>
      </c>
      <c r="G24" s="10">
        <v>1242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1260</v>
      </c>
      <c r="P24" s="10">
        <v>1260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>_xlfn.SINGLE(ClDSOutBlOption_InstName)</f>
        <v>АКЦІОНЕРНЕ ТОВАРИСТВО 'КОМЕРЦІЙНИЙ БАНК 'ГЛОБУС</v>
      </c>
      <c r="D25" s="13" t="s">
        <v>56</v>
      </c>
      <c r="E25" s="12" t="s">
        <v>57</v>
      </c>
      <c r="F25" s="14">
        <v>704</v>
      </c>
      <c r="G25" s="10">
        <v>704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710</v>
      </c>
      <c r="P25" s="10">
        <v>710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>_xlfn.SINGLE(ClDSOutBlOption_InstName)</f>
        <v>АКЦІОНЕРНЕ ТОВАРИСТВО 'КОМЕРЦІЙНИЙ БАНК 'ГЛОБУС</v>
      </c>
      <c r="D26" s="13" t="s">
        <v>58</v>
      </c>
      <c r="E26" s="12" t="s">
        <v>59</v>
      </c>
      <c r="F26" s="14">
        <v>1779</v>
      </c>
      <c r="G26" s="10">
        <v>1779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1943</v>
      </c>
      <c r="P26" s="10">
        <v>1943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20.399999999999999" x14ac:dyDescent="0.2">
      <c r="A27" s="11"/>
      <c r="B27" s="13">
        <v>15</v>
      </c>
      <c r="C27" s="12" t="str">
        <f>_xlfn.SINGLE(ClDSOutBlOption_InstName)</f>
        <v>АКЦІОНЕРНЕ ТОВАРИСТВО 'КОМЕРЦІЙНИЙ БАНК 'ГЛОБУС</v>
      </c>
      <c r="D27" s="13" t="s">
        <v>60</v>
      </c>
      <c r="E27" s="12" t="s">
        <v>61</v>
      </c>
      <c r="F27" s="14">
        <v>10190</v>
      </c>
      <c r="G27" s="10">
        <v>10190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10300</v>
      </c>
      <c r="P27" s="10">
        <v>10300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>_xlfn.SINGLE(ClDSOutBlOption_InstName)</f>
        <v>АКЦІОНЕРНЕ ТОВАРИСТВО 'КОМЕРЦІЙНИЙ БАНК 'ГЛОБУС</v>
      </c>
      <c r="D28" s="13" t="s">
        <v>62</v>
      </c>
      <c r="E28" s="12" t="s">
        <v>63</v>
      </c>
      <c r="F28" s="14">
        <v>1332</v>
      </c>
      <c r="G28" s="10">
        <v>1332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1347</v>
      </c>
      <c r="P28" s="10">
        <v>1347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>_xlfn.SINGLE(ClDSOutBlOption_InstName)</f>
        <v>АКЦІОНЕРНЕ ТОВАРИСТВО 'КОМЕРЦІЙНИЙ БАНК 'ГЛОБУС</v>
      </c>
      <c r="D29" s="13" t="s">
        <v>64</v>
      </c>
      <c r="E29" s="12" t="s">
        <v>65</v>
      </c>
      <c r="F29" s="14">
        <v>165</v>
      </c>
      <c r="G29" s="10">
        <v>165</v>
      </c>
      <c r="H29" s="10">
        <v>0</v>
      </c>
      <c r="I29" s="10">
        <v>165</v>
      </c>
      <c r="J29" s="10">
        <v>165</v>
      </c>
      <c r="K29" s="10">
        <v>0</v>
      </c>
      <c r="L29" s="10">
        <v>165</v>
      </c>
      <c r="M29" s="10">
        <v>165</v>
      </c>
      <c r="N29" s="10">
        <v>0</v>
      </c>
      <c r="O29" s="10">
        <v>180</v>
      </c>
      <c r="P29" s="10">
        <v>180</v>
      </c>
      <c r="Q29" s="10">
        <v>0</v>
      </c>
      <c r="R29" s="10">
        <v>180</v>
      </c>
      <c r="S29" s="10">
        <v>180</v>
      </c>
      <c r="T29" s="10">
        <v>0</v>
      </c>
      <c r="U29" s="10">
        <v>180</v>
      </c>
      <c r="V29" s="10">
        <v>180</v>
      </c>
      <c r="W29" s="10">
        <v>0</v>
      </c>
    </row>
    <row r="30" spans="1:23" x14ac:dyDescent="0.2">
      <c r="A30" s="11"/>
      <c r="B30" s="13">
        <v>18</v>
      </c>
      <c r="C30" s="12" t="str">
        <f>_xlfn.SINGLE(ClDSOutBlOption_InstName)</f>
        <v>АКЦІОНЕРНЕ ТОВАРИСТВО 'КОМЕРЦІЙНИЙ БАНК 'ГЛОБУС</v>
      </c>
      <c r="D30" s="13" t="s">
        <v>66</v>
      </c>
      <c r="E30" s="12" t="s">
        <v>67</v>
      </c>
      <c r="F30" s="14">
        <v>530</v>
      </c>
      <c r="G30" s="10">
        <v>530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561</v>
      </c>
      <c r="P30" s="10">
        <v>561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>_xlfn.SINGLE(ClDSOutBlOption_InstName)</f>
        <v>АКЦІОНЕРНЕ ТОВАРИСТВО 'КОМЕРЦІЙНИЙ БАНК 'ГЛОБУС</v>
      </c>
      <c r="D31" s="13" t="s">
        <v>68</v>
      </c>
      <c r="E31" s="12" t="s">
        <v>69</v>
      </c>
      <c r="F31" s="14">
        <v>3884</v>
      </c>
      <c r="G31" s="10">
        <v>3884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3924</v>
      </c>
      <c r="P31" s="10">
        <v>3924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0.399999999999999" x14ac:dyDescent="0.2">
      <c r="A32" s="11"/>
      <c r="B32" s="13">
        <v>20</v>
      </c>
      <c r="C32" s="12" t="str">
        <f>_xlfn.SINGLE(ClDSOutBlOption_InstName)</f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>_xlfn.SINGLE(ClDSOutBlOption_InstName)</f>
        <v>АКЦІОНЕРНЕ ТОВАРИСТВО 'КОМЕРЦІЙНИЙ БАНК 'ГЛОБУС</v>
      </c>
      <c r="D33" s="13" t="s">
        <v>72</v>
      </c>
      <c r="E33" s="12" t="s">
        <v>73</v>
      </c>
      <c r="F33" s="14">
        <v>2851</v>
      </c>
      <c r="G33" s="10">
        <v>2851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2884</v>
      </c>
      <c r="P33" s="10">
        <v>2884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>_xlfn.SINGLE(ClDSOutBlOption_InstName)</f>
        <v>АКЦІОНЕРНЕ ТОВАРИСТВО 'КОМЕРЦІЙНИЙ БАНК 'ГЛОБУС</v>
      </c>
      <c r="D34" s="13" t="s">
        <v>74</v>
      </c>
      <c r="E34" s="12" t="s">
        <v>75</v>
      </c>
      <c r="F34" s="14">
        <v>22576</v>
      </c>
      <c r="G34" s="10">
        <v>20672</v>
      </c>
      <c r="H34" s="10">
        <v>1905</v>
      </c>
      <c r="I34" s="10">
        <v>12220</v>
      </c>
      <c r="J34" s="10">
        <v>10316</v>
      </c>
      <c r="K34" s="10">
        <v>1905</v>
      </c>
      <c r="L34" s="10">
        <v>0</v>
      </c>
      <c r="M34" s="10">
        <v>0</v>
      </c>
      <c r="N34" s="10">
        <v>0</v>
      </c>
      <c r="O34" s="10">
        <v>23235</v>
      </c>
      <c r="P34" s="10">
        <v>21331</v>
      </c>
      <c r="Q34" s="10">
        <v>1905</v>
      </c>
      <c r="R34" s="10">
        <v>12479</v>
      </c>
      <c r="S34" s="10">
        <v>10574</v>
      </c>
      <c r="T34" s="10">
        <v>1905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>_xlfn.SINGLE(ClDSOutBlOption_InstName)</f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>_xlfn.SINGLE(ClDSOutBlOption_InstName)</f>
        <v>АКЦІОНЕРНЕ ТОВАРИСТВО 'КОМЕРЦІЙНИЙ БАНК 'ГЛОБУС</v>
      </c>
      <c r="D36" s="13" t="s">
        <v>78</v>
      </c>
      <c r="E36" s="12" t="s">
        <v>79</v>
      </c>
      <c r="F36" s="14">
        <v>78256</v>
      </c>
      <c r="G36" s="10">
        <v>78256</v>
      </c>
      <c r="H36" s="10">
        <v>0</v>
      </c>
      <c r="I36" s="10">
        <v>62310</v>
      </c>
      <c r="J36" s="10">
        <v>62310</v>
      </c>
      <c r="K36" s="10">
        <v>0</v>
      </c>
      <c r="L36" s="10">
        <v>57</v>
      </c>
      <c r="M36" s="10">
        <v>57</v>
      </c>
      <c r="N36" s="10">
        <v>0</v>
      </c>
      <c r="O36" s="10">
        <v>79045</v>
      </c>
      <c r="P36" s="10">
        <v>79045</v>
      </c>
      <c r="Q36" s="10">
        <v>0</v>
      </c>
      <c r="R36" s="10">
        <v>62890</v>
      </c>
      <c r="S36" s="10">
        <v>62890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>_xlfn.SINGLE(ClDSOutBlOption_InstName)</f>
        <v>АКЦІОНЕРНЕ ТОВАРИСТВО 'КОМЕРЦІЙНИЙ БАНК 'ГЛОБУС</v>
      </c>
      <c r="D37" s="13" t="s">
        <v>80</v>
      </c>
      <c r="E37" s="12" t="s">
        <v>81</v>
      </c>
      <c r="F37" s="14">
        <v>401</v>
      </c>
      <c r="G37" s="10">
        <v>401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430</v>
      </c>
      <c r="P37" s="10">
        <v>430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>_xlfn.SINGLE(ClDSOutBlOption_InstName)</f>
        <v>АКЦІОНЕРНЕ ТОВАРИСТВО 'КОМЕРЦІЙНИЙ БАНК 'ГЛОБУС</v>
      </c>
      <c r="D38" s="13" t="s">
        <v>82</v>
      </c>
      <c r="E38" s="12" t="s">
        <v>83</v>
      </c>
      <c r="F38" s="14">
        <v>1153</v>
      </c>
      <c r="G38" s="10">
        <v>1153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1155</v>
      </c>
      <c r="P38" s="10">
        <v>1155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>_xlfn.SINGLE(ClDSOutBlOption_InstName)</f>
        <v>АКЦІОНЕРНЕ ТОВАРИСТВО 'КОМЕРЦІЙНИЙ БАНК 'ГЛОБУС</v>
      </c>
      <c r="D39" s="13" t="s">
        <v>84</v>
      </c>
      <c r="E39" s="12" t="s">
        <v>85</v>
      </c>
      <c r="F39" s="14">
        <v>21672</v>
      </c>
      <c r="G39" s="10">
        <v>21672</v>
      </c>
      <c r="H39" s="10">
        <v>0</v>
      </c>
      <c r="I39" s="10">
        <v>3860</v>
      </c>
      <c r="J39" s="10">
        <v>3860</v>
      </c>
      <c r="K39" s="10">
        <v>0</v>
      </c>
      <c r="L39" s="10">
        <v>2383</v>
      </c>
      <c r="M39" s="10">
        <v>2383</v>
      </c>
      <c r="N39" s="10">
        <v>0</v>
      </c>
      <c r="O39" s="10">
        <v>22828</v>
      </c>
      <c r="P39" s="10">
        <v>22828</v>
      </c>
      <c r="Q39" s="10">
        <v>0</v>
      </c>
      <c r="R39" s="10">
        <v>3895</v>
      </c>
      <c r="S39" s="10">
        <v>3895</v>
      </c>
      <c r="T39" s="10">
        <v>0</v>
      </c>
      <c r="U39" s="10">
        <v>2383</v>
      </c>
      <c r="V39" s="10">
        <v>2383</v>
      </c>
      <c r="W39" s="10">
        <v>0</v>
      </c>
    </row>
    <row r="40" spans="1:23" x14ac:dyDescent="0.2">
      <c r="A40" s="11"/>
      <c r="B40" s="13">
        <v>28</v>
      </c>
      <c r="C40" s="12" t="str">
        <f>_xlfn.SINGLE(ClDSOutBlOption_InstName)</f>
        <v>АКЦІОНЕРНЕ ТОВАРИСТВО 'КОМЕРЦІЙНИЙ БАНК 'ГЛОБУС</v>
      </c>
      <c r="D40" s="13" t="s">
        <v>86</v>
      </c>
      <c r="E40" s="12" t="s">
        <v>87</v>
      </c>
      <c r="F40" s="14">
        <v>181</v>
      </c>
      <c r="G40" s="10">
        <v>181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182</v>
      </c>
      <c r="P40" s="10">
        <v>182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</row>
    <row r="41" spans="1:23" x14ac:dyDescent="0.2">
      <c r="A41" s="11"/>
      <c r="B41" s="13">
        <v>29</v>
      </c>
      <c r="C41" s="12" t="str">
        <f>_xlfn.SINGLE(ClDSOutBlOption_InstName)</f>
        <v>АКЦІОНЕРНЕ ТОВАРИСТВО 'КОМЕРЦІЙНИЙ БАНК 'ГЛОБУС</v>
      </c>
      <c r="D41" s="13" t="s">
        <v>88</v>
      </c>
      <c r="E41" s="12" t="s">
        <v>89</v>
      </c>
      <c r="F41" s="14">
        <v>36694</v>
      </c>
      <c r="G41" s="10">
        <v>36694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37046</v>
      </c>
      <c r="P41" s="10">
        <v>37046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>_xlfn.SINGLE(ClDSOutBlOption_InstName)</f>
        <v>АКЦІОНЕРНЕ ТОВАРИСТВО 'КОМЕРЦІЙНИЙ БАНК 'ГЛОБУС</v>
      </c>
      <c r="D42" s="13" t="s">
        <v>90</v>
      </c>
      <c r="E42" s="12" t="s">
        <v>91</v>
      </c>
      <c r="F42" s="14">
        <v>2200</v>
      </c>
      <c r="G42" s="10">
        <v>2200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2236</v>
      </c>
      <c r="P42" s="10">
        <v>2236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>_xlfn.SINGLE(ClDSOutBlOption_InstName)</f>
        <v>АКЦІОНЕРНЕ ТОВАРИСТВО 'КОМЕРЦІЙНИЙ БАНК 'ГЛОБУС</v>
      </c>
      <c r="D43" s="13" t="s">
        <v>92</v>
      </c>
      <c r="E43" s="12" t="s">
        <v>93</v>
      </c>
      <c r="F43" s="14">
        <v>8302</v>
      </c>
      <c r="G43" s="10">
        <v>8302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8513</v>
      </c>
      <c r="P43" s="10">
        <v>8513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>_xlfn.SINGLE(ClDSOutBlOption_InstName)</f>
        <v>АКЦІОНЕРНЕ ТОВАРИСТВО 'КОМЕРЦІЙНИЙ БАНК 'ГЛОБУС</v>
      </c>
      <c r="D44" s="13" t="s">
        <v>94</v>
      </c>
      <c r="E44" s="12" t="s">
        <v>95</v>
      </c>
      <c r="F44" s="14">
        <v>2603</v>
      </c>
      <c r="G44" s="10">
        <v>2603</v>
      </c>
      <c r="H44" s="10">
        <v>0</v>
      </c>
      <c r="I44" s="10">
        <v>445</v>
      </c>
      <c r="J44" s="10">
        <v>445</v>
      </c>
      <c r="K44" s="10">
        <v>0</v>
      </c>
      <c r="L44" s="10">
        <v>445</v>
      </c>
      <c r="M44" s="10">
        <v>445</v>
      </c>
      <c r="N44" s="10">
        <v>0</v>
      </c>
      <c r="O44" s="10">
        <v>2671</v>
      </c>
      <c r="P44" s="10">
        <v>2671</v>
      </c>
      <c r="Q44" s="10">
        <v>0</v>
      </c>
      <c r="R44" s="10">
        <v>464</v>
      </c>
      <c r="S44" s="10">
        <v>464</v>
      </c>
      <c r="T44" s="10">
        <v>0</v>
      </c>
      <c r="U44" s="10">
        <v>464</v>
      </c>
      <c r="V44" s="10">
        <v>464</v>
      </c>
      <c r="W44" s="10">
        <v>0</v>
      </c>
    </row>
    <row r="45" spans="1:23" x14ac:dyDescent="0.2">
      <c r="A45" s="11"/>
      <c r="B45" s="13">
        <v>33</v>
      </c>
      <c r="C45" s="12" t="str">
        <f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15820</v>
      </c>
      <c r="G45" s="10">
        <v>15820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16134</v>
      </c>
      <c r="P45" s="10">
        <v>16134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>_xlfn.SINGLE(ClDSOutBlOption_InstName)</f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>_xlfn.SINGLE(ClDSOutBlOption_InstName)</f>
        <v>АКЦІОНЕРНЕ ТОВАРИСТВО 'КОМЕРЦІЙНИЙ БАНК 'ГЛОБУС</v>
      </c>
      <c r="D47" s="13" t="s">
        <v>100</v>
      </c>
      <c r="E47" s="12" t="s">
        <v>101</v>
      </c>
      <c r="F47" s="14">
        <v>696</v>
      </c>
      <c r="G47" s="10">
        <v>696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708</v>
      </c>
      <c r="P47" s="10">
        <v>708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>_xlfn.SINGLE(ClDSOutBlOption_InstName)</f>
        <v>АКЦІОНЕРНЕ ТОВАРИСТВО 'КОМЕРЦІЙНИЙ БАНК 'ГЛОБУС</v>
      </c>
      <c r="D48" s="13" t="s">
        <v>102</v>
      </c>
      <c r="E48" s="12" t="s">
        <v>103</v>
      </c>
      <c r="F48" s="14">
        <v>1751</v>
      </c>
      <c r="G48" s="10">
        <v>1751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1785</v>
      </c>
      <c r="P48" s="10">
        <v>1785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>_xlfn.SINGLE(ClDSOutBlOption_InstName)</f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>_xlfn.SINGLE(ClDSOutBlOption_InstName)</f>
        <v>АКЦІОНЕРНЕ ТОВАРИСТВО 'КОМЕРЦІЙНИЙ БАНК 'ГЛОБУС</v>
      </c>
      <c r="D50" s="13" t="s">
        <v>106</v>
      </c>
      <c r="E50" s="12" t="s">
        <v>107</v>
      </c>
      <c r="F50" s="14">
        <v>276233</v>
      </c>
      <c r="G50" s="10">
        <v>228982</v>
      </c>
      <c r="H50" s="10">
        <v>47251</v>
      </c>
      <c r="I50" s="10">
        <v>74169</v>
      </c>
      <c r="J50" s="10">
        <v>26917</v>
      </c>
      <c r="K50" s="10">
        <v>47251</v>
      </c>
      <c r="L50" s="10">
        <v>20287</v>
      </c>
      <c r="M50" s="10">
        <v>20287</v>
      </c>
      <c r="N50" s="10">
        <v>0</v>
      </c>
      <c r="O50" s="10">
        <v>283007</v>
      </c>
      <c r="P50" s="10">
        <v>235756</v>
      </c>
      <c r="Q50" s="10">
        <v>47251</v>
      </c>
      <c r="R50" s="10">
        <v>75588</v>
      </c>
      <c r="S50" s="10">
        <v>28336</v>
      </c>
      <c r="T50" s="10">
        <v>47251</v>
      </c>
      <c r="U50" s="10">
        <v>21621</v>
      </c>
      <c r="V50" s="10">
        <v>21621</v>
      </c>
      <c r="W50" s="10">
        <v>0</v>
      </c>
    </row>
    <row r="51" spans="1:23" x14ac:dyDescent="0.2">
      <c r="A51" s="11"/>
      <c r="B51" s="13">
        <v>39</v>
      </c>
      <c r="C51" s="12" t="str">
        <f>_xlfn.SINGLE(ClDSOutBlOption_InstName)</f>
        <v>АКЦІОНЕРНЕ ТОВАРИСТВО 'КОМЕРЦІЙНИЙ БАНК 'ГЛОБУС</v>
      </c>
      <c r="D51" s="13" t="s">
        <v>108</v>
      </c>
      <c r="E51" s="12" t="s">
        <v>109</v>
      </c>
      <c r="F51" s="14">
        <v>244534</v>
      </c>
      <c r="G51" s="10">
        <v>244534</v>
      </c>
      <c r="H51" s="10">
        <v>0</v>
      </c>
      <c r="I51" s="10">
        <v>16543</v>
      </c>
      <c r="J51" s="10">
        <v>16543</v>
      </c>
      <c r="K51" s="10">
        <v>0</v>
      </c>
      <c r="L51" s="10">
        <v>4163</v>
      </c>
      <c r="M51" s="10">
        <v>4163</v>
      </c>
      <c r="N51" s="10">
        <v>0</v>
      </c>
      <c r="O51" s="10">
        <v>248296</v>
      </c>
      <c r="P51" s="10">
        <v>248296</v>
      </c>
      <c r="Q51" s="10">
        <v>0</v>
      </c>
      <c r="R51" s="10">
        <v>16844</v>
      </c>
      <c r="S51" s="10">
        <v>16844</v>
      </c>
      <c r="T51" s="10">
        <v>0</v>
      </c>
      <c r="U51" s="10">
        <v>4303</v>
      </c>
      <c r="V51" s="10">
        <v>4303</v>
      </c>
      <c r="W51" s="10">
        <v>0</v>
      </c>
    </row>
    <row r="52" spans="1:23" x14ac:dyDescent="0.2">
      <c r="A52" s="11"/>
      <c r="B52" s="13">
        <v>40</v>
      </c>
      <c r="C52" s="12" t="str">
        <f>_xlfn.SINGLE(ClDSOutBlOption_InstName)</f>
        <v>АКЦІОНЕРНЕ ТОВАРИСТВО 'КОМЕРЦІЙНИЙ БАНК 'ГЛОБУС</v>
      </c>
      <c r="D52" s="13" t="s">
        <v>110</v>
      </c>
      <c r="E52" s="12" t="s">
        <v>111</v>
      </c>
      <c r="F52" s="14">
        <v>110374</v>
      </c>
      <c r="G52" s="10">
        <v>110374</v>
      </c>
      <c r="H52" s="10">
        <v>0</v>
      </c>
      <c r="I52" s="10">
        <v>24574</v>
      </c>
      <c r="J52" s="10">
        <v>24574</v>
      </c>
      <c r="K52" s="10">
        <v>0</v>
      </c>
      <c r="L52" s="10">
        <v>805</v>
      </c>
      <c r="M52" s="10">
        <v>805</v>
      </c>
      <c r="N52" s="10">
        <v>0</v>
      </c>
      <c r="O52" s="10">
        <v>113388</v>
      </c>
      <c r="P52" s="10">
        <v>113388</v>
      </c>
      <c r="Q52" s="10">
        <v>0</v>
      </c>
      <c r="R52" s="10">
        <v>25071</v>
      </c>
      <c r="S52" s="10">
        <v>25071</v>
      </c>
      <c r="T52" s="10">
        <v>0</v>
      </c>
      <c r="U52" s="10">
        <v>1172</v>
      </c>
      <c r="V52" s="10">
        <v>1172</v>
      </c>
      <c r="W52" s="10">
        <v>0</v>
      </c>
    </row>
    <row r="53" spans="1:23" ht="20.399999999999999" x14ac:dyDescent="0.2">
      <c r="A53" s="11"/>
      <c r="B53" s="13">
        <v>41</v>
      </c>
      <c r="C53" s="12" t="str">
        <f>_xlfn.SINGLE(ClDSOutBlOption_InstName)</f>
        <v>АКЦІОНЕРНЕ ТОВАРИСТВО 'КОМЕРЦІЙНИЙ БАНК 'ГЛОБУС</v>
      </c>
      <c r="D53" s="13" t="s">
        <v>112</v>
      </c>
      <c r="E53" s="12" t="s">
        <v>113</v>
      </c>
      <c r="F53" s="14">
        <v>23381</v>
      </c>
      <c r="G53" s="10">
        <v>23381</v>
      </c>
      <c r="H53" s="10">
        <v>0</v>
      </c>
      <c r="I53" s="10">
        <v>800</v>
      </c>
      <c r="J53" s="10">
        <v>800</v>
      </c>
      <c r="K53" s="10">
        <v>0</v>
      </c>
      <c r="L53" s="10">
        <v>800</v>
      </c>
      <c r="M53" s="10">
        <v>800</v>
      </c>
      <c r="N53" s="10">
        <v>0</v>
      </c>
      <c r="O53" s="10">
        <v>23816</v>
      </c>
      <c r="P53" s="10">
        <v>23816</v>
      </c>
      <c r="Q53" s="10">
        <v>0</v>
      </c>
      <c r="R53" s="10">
        <v>800</v>
      </c>
      <c r="S53" s="10">
        <v>800</v>
      </c>
      <c r="T53" s="10">
        <v>0</v>
      </c>
      <c r="U53" s="10">
        <v>800</v>
      </c>
      <c r="V53" s="10">
        <v>800</v>
      </c>
      <c r="W53" s="10">
        <v>0</v>
      </c>
    </row>
    <row r="54" spans="1:23" ht="20.399999999999999" x14ac:dyDescent="0.2">
      <c r="A54" s="11"/>
      <c r="B54" s="13">
        <v>42</v>
      </c>
      <c r="C54" s="12" t="str">
        <f>_xlfn.SINGLE(ClDSOutBlOption_InstName)</f>
        <v>АКЦІОНЕРНЕ ТОВАРИСТВО 'КОМЕРЦІЙНИЙ БАНК 'ГЛОБУС</v>
      </c>
      <c r="D54" s="13" t="s">
        <v>114</v>
      </c>
      <c r="E54" s="12" t="s">
        <v>115</v>
      </c>
      <c r="F54" s="14">
        <v>259059</v>
      </c>
      <c r="G54" s="10">
        <v>259059</v>
      </c>
      <c r="H54" s="10">
        <v>0</v>
      </c>
      <c r="I54" s="10">
        <v>112324</v>
      </c>
      <c r="J54" s="10">
        <v>112324</v>
      </c>
      <c r="K54" s="10">
        <v>0</v>
      </c>
      <c r="L54" s="10">
        <v>69304</v>
      </c>
      <c r="M54" s="10">
        <v>69304</v>
      </c>
      <c r="N54" s="10">
        <v>0</v>
      </c>
      <c r="O54" s="10">
        <v>261519</v>
      </c>
      <c r="P54" s="10">
        <v>261519</v>
      </c>
      <c r="Q54" s="10">
        <v>0</v>
      </c>
      <c r="R54" s="10">
        <v>112699</v>
      </c>
      <c r="S54" s="10">
        <v>112699</v>
      </c>
      <c r="T54" s="10">
        <v>0</v>
      </c>
      <c r="U54" s="10">
        <v>69544</v>
      </c>
      <c r="V54" s="10">
        <v>69544</v>
      </c>
      <c r="W54" s="10">
        <v>0</v>
      </c>
    </row>
    <row r="55" spans="1:23" ht="20.399999999999999" x14ac:dyDescent="0.2">
      <c r="A55" s="11"/>
      <c r="B55" s="13">
        <v>43</v>
      </c>
      <c r="C55" s="12" t="str">
        <f>_xlfn.SINGLE(ClDSOutBlOption_InstName)</f>
        <v>АКЦІОНЕРНЕ ТОВАРИСТВО 'КОМЕРЦІЙНИЙ БАНК 'ГЛОБУС</v>
      </c>
      <c r="D55" s="13" t="s">
        <v>116</v>
      </c>
      <c r="E55" s="12" t="s">
        <v>117</v>
      </c>
      <c r="F55" s="14">
        <v>27969</v>
      </c>
      <c r="G55" s="10">
        <v>27969</v>
      </c>
      <c r="H55" s="10">
        <v>0</v>
      </c>
      <c r="I55" s="10">
        <v>2337</v>
      </c>
      <c r="J55" s="10">
        <v>2337</v>
      </c>
      <c r="K55" s="10">
        <v>0</v>
      </c>
      <c r="L55" s="10">
        <v>48</v>
      </c>
      <c r="M55" s="10">
        <v>48</v>
      </c>
      <c r="N55" s="10">
        <v>0</v>
      </c>
      <c r="O55" s="10">
        <v>28324</v>
      </c>
      <c r="P55" s="10">
        <v>28324</v>
      </c>
      <c r="Q55" s="10">
        <v>0</v>
      </c>
      <c r="R55" s="10">
        <v>2337</v>
      </c>
      <c r="S55" s="10">
        <v>2337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>_xlfn.SINGLE(ClDSOutBlOption_InstName)</f>
        <v>АКЦІОНЕРНЕ ТОВАРИСТВО 'КОМЕРЦІЙНИЙ БАНК 'ГЛОБУС</v>
      </c>
      <c r="D56" s="13" t="s">
        <v>118</v>
      </c>
      <c r="E56" s="12" t="s">
        <v>119</v>
      </c>
      <c r="F56" s="14">
        <v>209585</v>
      </c>
      <c r="G56" s="10">
        <v>209585</v>
      </c>
      <c r="H56" s="10">
        <v>0</v>
      </c>
      <c r="I56" s="10">
        <v>3898</v>
      </c>
      <c r="J56" s="10">
        <v>3898</v>
      </c>
      <c r="K56" s="10">
        <v>0</v>
      </c>
      <c r="L56" s="10">
        <v>3030</v>
      </c>
      <c r="M56" s="10">
        <v>3030</v>
      </c>
      <c r="N56" s="10">
        <v>0</v>
      </c>
      <c r="O56" s="10">
        <v>212420</v>
      </c>
      <c r="P56" s="10">
        <v>212420</v>
      </c>
      <c r="Q56" s="10">
        <v>0</v>
      </c>
      <c r="R56" s="10">
        <v>3934</v>
      </c>
      <c r="S56" s="10">
        <v>3934</v>
      </c>
      <c r="T56" s="10">
        <v>0</v>
      </c>
      <c r="U56" s="10">
        <v>3079</v>
      </c>
      <c r="V56" s="10">
        <v>3079</v>
      </c>
      <c r="W56" s="10">
        <v>0</v>
      </c>
    </row>
    <row r="57" spans="1:23" x14ac:dyDescent="0.2">
      <c r="A57" s="11"/>
      <c r="B57" s="13">
        <v>45</v>
      </c>
      <c r="C57" s="12" t="str">
        <f>_xlfn.SINGLE(ClDSOutBlOption_InstName)</f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>_xlfn.SINGLE(ClDSOutBlOption_InstName)</f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>_xlfn.SINGLE(ClDSOutBlOption_InstName)</f>
        <v>АКЦІОНЕРНЕ ТОВАРИСТВО 'КОМЕРЦІЙНИЙ БАНК 'ГЛОБУС</v>
      </c>
      <c r="D59" s="13" t="s">
        <v>124</v>
      </c>
      <c r="E59" s="12" t="s">
        <v>125</v>
      </c>
      <c r="F59" s="14">
        <v>15690</v>
      </c>
      <c r="G59" s="10">
        <v>15690</v>
      </c>
      <c r="H59" s="10">
        <v>0</v>
      </c>
      <c r="I59" s="10">
        <v>286</v>
      </c>
      <c r="J59" s="10">
        <v>286</v>
      </c>
      <c r="K59" s="10">
        <v>0</v>
      </c>
      <c r="L59" s="10">
        <v>0</v>
      </c>
      <c r="M59" s="10">
        <v>0</v>
      </c>
      <c r="N59" s="10">
        <v>0</v>
      </c>
      <c r="O59" s="10">
        <v>15931</v>
      </c>
      <c r="P59" s="10">
        <v>15931</v>
      </c>
      <c r="Q59" s="10">
        <v>0</v>
      </c>
      <c r="R59" s="10">
        <v>291</v>
      </c>
      <c r="S59" s="10">
        <v>291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>_xlfn.SINGLE(ClDSOutBlOption_InstName)</f>
        <v>АКЦІОНЕРНЕ ТОВАРИСТВО 'КОМЕРЦІЙНИЙ БАНК 'ГЛОБУС</v>
      </c>
      <c r="D60" s="13" t="s">
        <v>126</v>
      </c>
      <c r="E60" s="12" t="s">
        <v>127</v>
      </c>
      <c r="F60" s="14">
        <v>348</v>
      </c>
      <c r="G60" s="10">
        <v>348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349</v>
      </c>
      <c r="P60" s="10">
        <v>349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>_xlfn.SINGLE(ClDSOutBlOption_InstName)</f>
        <v>АКЦІОНЕРНЕ ТОВАРИСТВО 'КОМЕРЦІЙНИЙ БАНК 'ГЛОБУС</v>
      </c>
      <c r="D61" s="13" t="s">
        <v>128</v>
      </c>
      <c r="E61" s="12" t="s">
        <v>129</v>
      </c>
      <c r="F61" s="14">
        <v>1750</v>
      </c>
      <c r="G61" s="10">
        <v>1750</v>
      </c>
      <c r="H61" s="10">
        <v>0</v>
      </c>
      <c r="I61" s="10">
        <v>89</v>
      </c>
      <c r="J61" s="10">
        <v>89</v>
      </c>
      <c r="K61" s="10">
        <v>0</v>
      </c>
      <c r="L61" s="10">
        <v>89</v>
      </c>
      <c r="M61" s="10">
        <v>89</v>
      </c>
      <c r="N61" s="10">
        <v>0</v>
      </c>
      <c r="O61" s="10">
        <v>1772</v>
      </c>
      <c r="P61" s="10">
        <v>1772</v>
      </c>
      <c r="Q61" s="10">
        <v>0</v>
      </c>
      <c r="R61" s="10">
        <v>89</v>
      </c>
      <c r="S61" s="10">
        <v>89</v>
      </c>
      <c r="T61" s="10">
        <v>0</v>
      </c>
      <c r="U61" s="10">
        <v>89</v>
      </c>
      <c r="V61" s="10">
        <v>89</v>
      </c>
      <c r="W61" s="10">
        <v>0</v>
      </c>
    </row>
    <row r="62" spans="1:23" x14ac:dyDescent="0.2">
      <c r="A62" s="11"/>
      <c r="B62" s="13">
        <v>50</v>
      </c>
      <c r="C62" s="12" t="str">
        <f>_xlfn.SINGLE(ClDSOutBlOption_InstName)</f>
        <v>АКЦІОНЕРНЕ ТОВАРИСТВО 'КОМЕРЦІЙНИЙ БАНК 'ГЛОБУС</v>
      </c>
      <c r="D62" s="13" t="s">
        <v>130</v>
      </c>
      <c r="E62" s="12" t="s">
        <v>131</v>
      </c>
      <c r="F62" s="14">
        <v>2037</v>
      </c>
      <c r="G62" s="10">
        <v>2037</v>
      </c>
      <c r="H62" s="10">
        <v>0</v>
      </c>
      <c r="I62" s="10">
        <v>0</v>
      </c>
      <c r="J62" s="10">
        <v>0</v>
      </c>
      <c r="K62" s="10">
        <v>0</v>
      </c>
      <c r="L62" s="10">
        <v>174</v>
      </c>
      <c r="M62" s="10">
        <v>174</v>
      </c>
      <c r="N62" s="10">
        <v>0</v>
      </c>
      <c r="O62" s="10">
        <v>2069</v>
      </c>
      <c r="P62" s="10">
        <v>2069</v>
      </c>
      <c r="Q62" s="10">
        <v>0</v>
      </c>
      <c r="R62" s="10">
        <v>0</v>
      </c>
      <c r="S62" s="10">
        <v>0</v>
      </c>
      <c r="T62" s="10">
        <v>0</v>
      </c>
      <c r="U62" s="10">
        <v>174</v>
      </c>
      <c r="V62" s="10">
        <v>174</v>
      </c>
      <c r="W62" s="10">
        <v>0</v>
      </c>
    </row>
    <row r="63" spans="1:23" x14ac:dyDescent="0.2">
      <c r="A63" s="11"/>
      <c r="B63" s="13">
        <v>51</v>
      </c>
      <c r="C63" s="12" t="str">
        <f>_xlfn.SINGLE(ClDSOutBlOption_InstName)</f>
        <v>АКЦІОНЕРНЕ ТОВАРИСТВО 'КОМЕРЦІЙНИЙ БАНК 'ГЛОБУС</v>
      </c>
      <c r="D63" s="13" t="s">
        <v>132</v>
      </c>
      <c r="E63" s="12" t="s">
        <v>133</v>
      </c>
      <c r="F63" s="14">
        <v>2074</v>
      </c>
      <c r="G63" s="10">
        <v>2074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2093</v>
      </c>
      <c r="P63" s="10">
        <v>2093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0.399999999999999" x14ac:dyDescent="0.2">
      <c r="A64" s="11"/>
      <c r="B64" s="13">
        <v>52</v>
      </c>
      <c r="C64" s="12" t="str">
        <f>_xlfn.SINGLE(ClDSOutBlOption_InstName)</f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>_xlfn.SINGLE(ClDSOutBlOption_InstName)</f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>_xlfn.SINGLE(ClDSOutBlOption_InstName)</f>
        <v>АКЦІОНЕРНЕ ТОВАРИСТВО 'КОМЕРЦІЙНИЙ БАНК 'ГЛОБУС</v>
      </c>
      <c r="D66" s="13" t="s">
        <v>138</v>
      </c>
      <c r="E66" s="12" t="s">
        <v>139</v>
      </c>
      <c r="F66" s="14">
        <v>693</v>
      </c>
      <c r="G66" s="10">
        <v>693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710</v>
      </c>
      <c r="P66" s="10">
        <v>710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x14ac:dyDescent="0.2">
      <c r="A67" s="11"/>
      <c r="B67" s="13">
        <v>55</v>
      </c>
      <c r="C67" s="12" t="str">
        <f>_xlfn.SINGLE(ClDSOutBlOption_InstName)</f>
        <v>АКЦІОНЕРНЕ ТОВАРИСТВО 'КОМЕРЦІЙНИЙ БАНК 'ГЛОБУС</v>
      </c>
      <c r="D67" s="13" t="s">
        <v>140</v>
      </c>
      <c r="E67" s="12" t="s">
        <v>141</v>
      </c>
      <c r="F67" s="14">
        <v>2932</v>
      </c>
      <c r="G67" s="10">
        <v>2932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2994</v>
      </c>
      <c r="P67" s="10">
        <v>2994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>_xlfn.SINGLE(ClDSOutBlOption_InstName)</f>
        <v>АКЦІОНЕРНЕ ТОВАРИСТВО 'КОМЕРЦІЙНИЙ БАНК 'ГЛОБУС</v>
      </c>
      <c r="D68" s="13" t="s">
        <v>142</v>
      </c>
      <c r="E68" s="12" t="s">
        <v>143</v>
      </c>
      <c r="F68" s="14">
        <v>5011</v>
      </c>
      <c r="G68" s="10">
        <v>5011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5116</v>
      </c>
      <c r="P68" s="10">
        <v>5116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x14ac:dyDescent="0.2">
      <c r="A69" s="11"/>
      <c r="B69" s="13">
        <v>57</v>
      </c>
      <c r="C69" s="12" t="str">
        <f>_xlfn.SINGLE(ClDSOutBlOption_InstName)</f>
        <v>АКЦІОНЕРНЕ ТОВАРИСТВО 'КОМЕРЦІЙНИЙ БАНК 'ГЛОБУС</v>
      </c>
      <c r="D69" s="13" t="s">
        <v>144</v>
      </c>
      <c r="E69" s="12" t="s">
        <v>145</v>
      </c>
      <c r="F69" s="14">
        <v>8392</v>
      </c>
      <c r="G69" s="10">
        <v>8392</v>
      </c>
      <c r="H69" s="10">
        <v>0</v>
      </c>
      <c r="I69" s="10">
        <v>7092</v>
      </c>
      <c r="J69" s="10">
        <v>7092</v>
      </c>
      <c r="K69" s="10">
        <v>0</v>
      </c>
      <c r="L69" s="10">
        <v>0</v>
      </c>
      <c r="M69" s="10">
        <v>0</v>
      </c>
      <c r="N69" s="10">
        <v>0</v>
      </c>
      <c r="O69" s="10">
        <v>8392</v>
      </c>
      <c r="P69" s="10">
        <v>8392</v>
      </c>
      <c r="Q69" s="10">
        <v>0</v>
      </c>
      <c r="R69" s="10">
        <v>7092</v>
      </c>
      <c r="S69" s="10">
        <v>7092</v>
      </c>
      <c r="T69" s="10">
        <v>0</v>
      </c>
      <c r="U69" s="10">
        <v>0</v>
      </c>
      <c r="V69" s="10">
        <v>0</v>
      </c>
      <c r="W69" s="10">
        <v>0</v>
      </c>
    </row>
    <row r="70" spans="1:23" ht="20.399999999999999" x14ac:dyDescent="0.2">
      <c r="A70" s="11"/>
      <c r="B70" s="13">
        <v>58</v>
      </c>
      <c r="C70" s="12" t="str">
        <f>_xlfn.SINGLE(ClDSOutBlOption_InstName)</f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>_xlfn.SINGLE(ClDSOutBlOption_InstName)</f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>_xlfn.SINGLE(ClDSOutBlOption_InstName)</f>
        <v>АКЦІОНЕРНЕ ТОВАРИСТВО 'КОМЕРЦІЙНИЙ БАНК 'ГЛОБУС</v>
      </c>
      <c r="D72" s="13" t="s">
        <v>150</v>
      </c>
      <c r="E72" s="12" t="s">
        <v>151</v>
      </c>
      <c r="F72" s="14">
        <v>24123</v>
      </c>
      <c r="G72" s="10">
        <v>24123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24348</v>
      </c>
      <c r="P72" s="10">
        <v>24348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>_xlfn.SINGLE(ClDSOutBlOption_InstName)</f>
        <v>АКЦІОНЕРНЕ ТОВАРИСТВО 'КОМЕРЦІЙНИЙ БАНК 'ГЛОБУС</v>
      </c>
      <c r="D73" s="13" t="s">
        <v>152</v>
      </c>
      <c r="E73" s="12" t="s">
        <v>153</v>
      </c>
      <c r="F73" s="14">
        <v>4110</v>
      </c>
      <c r="G73" s="10">
        <v>4110</v>
      </c>
      <c r="H73" s="10">
        <v>0</v>
      </c>
      <c r="I73" s="10">
        <v>625</v>
      </c>
      <c r="J73" s="10">
        <v>625</v>
      </c>
      <c r="K73" s="10">
        <v>0</v>
      </c>
      <c r="L73" s="10">
        <v>0</v>
      </c>
      <c r="M73" s="10">
        <v>0</v>
      </c>
      <c r="N73" s="10">
        <v>0</v>
      </c>
      <c r="O73" s="10">
        <v>4170</v>
      </c>
      <c r="P73" s="10">
        <v>4170</v>
      </c>
      <c r="Q73" s="10">
        <v>0</v>
      </c>
      <c r="R73" s="10">
        <v>630</v>
      </c>
      <c r="S73" s="10">
        <v>630</v>
      </c>
      <c r="T73" s="10">
        <v>0</v>
      </c>
      <c r="U73" s="10">
        <v>0</v>
      </c>
      <c r="V73" s="10">
        <v>0</v>
      </c>
      <c r="W73" s="10">
        <v>0</v>
      </c>
    </row>
    <row r="74" spans="1:23" ht="20.399999999999999" x14ac:dyDescent="0.2">
      <c r="A74" s="11"/>
      <c r="B74" s="13">
        <v>62</v>
      </c>
      <c r="C74" s="12" t="str">
        <f>_xlfn.SINGLE(ClDSOutBlOption_InstName)</f>
        <v>АКЦІОНЕРНЕ ТОВАРИСТВО 'КОМЕРЦІЙНИЙ БАНК 'ГЛОБУС</v>
      </c>
      <c r="D74" s="13" t="s">
        <v>154</v>
      </c>
      <c r="E74" s="12" t="s">
        <v>155</v>
      </c>
      <c r="F74" s="14">
        <v>3547</v>
      </c>
      <c r="G74" s="10">
        <v>3547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3592</v>
      </c>
      <c r="P74" s="10">
        <v>3592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0.399999999999999" x14ac:dyDescent="0.2">
      <c r="A75" s="11"/>
      <c r="B75" s="13">
        <v>63</v>
      </c>
      <c r="C75" s="12" t="str">
        <f>_xlfn.SINGLE(ClDSOutBlOption_InstName)</f>
        <v>АКЦІОНЕРНЕ ТОВАРИСТВО 'КОМЕРЦІЙНИЙ БАНК 'ГЛОБУС</v>
      </c>
      <c r="D75" s="13" t="s">
        <v>156</v>
      </c>
      <c r="E75" s="12" t="s">
        <v>157</v>
      </c>
      <c r="F75" s="14">
        <v>25402</v>
      </c>
      <c r="G75" s="10">
        <v>25402</v>
      </c>
      <c r="H75" s="10">
        <v>0</v>
      </c>
      <c r="I75" s="10">
        <v>5992</v>
      </c>
      <c r="J75" s="10">
        <v>5992</v>
      </c>
      <c r="K75" s="10">
        <v>0</v>
      </c>
      <c r="L75" s="10">
        <v>0</v>
      </c>
      <c r="M75" s="10">
        <v>0</v>
      </c>
      <c r="N75" s="10">
        <v>0</v>
      </c>
      <c r="O75" s="10">
        <v>25635</v>
      </c>
      <c r="P75" s="10">
        <v>25635</v>
      </c>
      <c r="Q75" s="10">
        <v>0</v>
      </c>
      <c r="R75" s="10">
        <v>6071</v>
      </c>
      <c r="S75" s="10">
        <v>6071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>_xlfn.SINGLE(ClDSOutBlOption_InstName)</f>
        <v>АКЦІОНЕРНЕ ТОВАРИСТВО 'КОМЕРЦІЙНИЙ БАНК 'ГЛОБУС</v>
      </c>
      <c r="D76" s="13" t="s">
        <v>158</v>
      </c>
      <c r="E76" s="12" t="s">
        <v>159</v>
      </c>
      <c r="F76" s="14">
        <v>2845</v>
      </c>
      <c r="G76" s="10">
        <v>2845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2874</v>
      </c>
      <c r="P76" s="10">
        <v>2874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1324</v>
      </c>
      <c r="G77" s="10">
        <v>1324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1347</v>
      </c>
      <c r="P77" s="10">
        <v>1347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>_xlfn.SINGLE(ClDSOutBlOption_InstName)</f>
        <v>АКЦІОНЕРНЕ ТОВАРИСТВО 'КОМЕРЦІЙНИЙ БАНК 'ГЛОБУС</v>
      </c>
      <c r="D78" s="13" t="s">
        <v>162</v>
      </c>
      <c r="E78" s="12" t="s">
        <v>163</v>
      </c>
      <c r="F78" s="14">
        <v>3801</v>
      </c>
      <c r="G78" s="10">
        <v>3801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3834</v>
      </c>
      <c r="P78" s="10">
        <v>3834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>_xlfn.SINGLE(ClDSOutBlOption_InstName)</f>
        <v>АКЦІОНЕРНЕ ТОВАРИСТВО 'КОМЕРЦІЙНИЙ БАНК 'ГЛОБУС</v>
      </c>
      <c r="D79" s="13" t="s">
        <v>164</v>
      </c>
      <c r="E79" s="12" t="s">
        <v>165</v>
      </c>
      <c r="F79" s="14">
        <v>1081</v>
      </c>
      <c r="G79" s="10">
        <v>1081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1096</v>
      </c>
      <c r="P79" s="10">
        <v>1096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>_xlfn.SINGLE(ClDSOutBlOption_InstName)</f>
        <v>АКЦІОНЕРНЕ ТОВАРИСТВО 'КОМЕРЦІЙНИЙ БАНК 'ГЛОБУС</v>
      </c>
      <c r="D80" s="13" t="s">
        <v>166</v>
      </c>
      <c r="E80" s="12" t="s">
        <v>167</v>
      </c>
      <c r="F80" s="14">
        <v>22140</v>
      </c>
      <c r="G80" s="10">
        <v>22140</v>
      </c>
      <c r="H80" s="10">
        <v>0</v>
      </c>
      <c r="I80" s="10">
        <v>4239</v>
      </c>
      <c r="J80" s="10">
        <v>4239</v>
      </c>
      <c r="K80" s="10">
        <v>0</v>
      </c>
      <c r="L80" s="10">
        <v>0</v>
      </c>
      <c r="M80" s="10">
        <v>0</v>
      </c>
      <c r="N80" s="10">
        <v>0</v>
      </c>
      <c r="O80" s="10">
        <v>22374</v>
      </c>
      <c r="P80" s="10">
        <v>22374</v>
      </c>
      <c r="Q80" s="10">
        <v>0</v>
      </c>
      <c r="R80" s="10">
        <v>4274</v>
      </c>
      <c r="S80" s="10">
        <v>4274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>_xlfn.SINGLE(ClDSOutBlOption_InstName)</f>
        <v>АКЦІОНЕРНЕ ТОВАРИСТВО 'КОМЕРЦІЙНИЙ БАНК 'ГЛОБУС</v>
      </c>
      <c r="D81" s="13" t="s">
        <v>168</v>
      </c>
      <c r="E81" s="12" t="s">
        <v>169</v>
      </c>
      <c r="F81" s="14">
        <v>2419</v>
      </c>
      <c r="G81" s="10">
        <v>2419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2462</v>
      </c>
      <c r="P81" s="10">
        <v>2462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0.399999999999999" x14ac:dyDescent="0.2">
      <c r="A82" s="11"/>
      <c r="B82" s="13">
        <v>70</v>
      </c>
      <c r="C82" s="12" t="str">
        <f>_xlfn.SINGLE(ClDSOutBlOption_InstName)</f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>_xlfn.SINGLE(ClDSOutBlOption_InstName)</f>
        <v>АКЦІОНЕРНЕ ТОВАРИСТВО 'КОМЕРЦІЙНИЙ БАНК 'ГЛОБУС</v>
      </c>
      <c r="D83" s="13" t="s">
        <v>172</v>
      </c>
      <c r="E83" s="12" t="s">
        <v>173</v>
      </c>
      <c r="F83" s="14">
        <v>8135</v>
      </c>
      <c r="G83" s="10">
        <v>8135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8289</v>
      </c>
      <c r="P83" s="10">
        <v>8289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>_xlfn.SINGLE(ClDSOutBlOption_InstName)</f>
        <v>АКЦІОНЕРНЕ ТОВАРИСТВО 'КОМЕРЦІЙНИЙ БАНК 'ГЛОБУС</v>
      </c>
      <c r="D84" s="13" t="s">
        <v>174</v>
      </c>
      <c r="E84" s="12" t="s">
        <v>175</v>
      </c>
      <c r="F84" s="14">
        <v>87974</v>
      </c>
      <c r="G84" s="10">
        <v>87974</v>
      </c>
      <c r="H84" s="10">
        <v>0</v>
      </c>
      <c r="I84" s="10">
        <v>6723</v>
      </c>
      <c r="J84" s="10">
        <v>6723</v>
      </c>
      <c r="K84" s="10">
        <v>0</v>
      </c>
      <c r="L84" s="10">
        <v>0</v>
      </c>
      <c r="M84" s="10">
        <v>0</v>
      </c>
      <c r="N84" s="10">
        <v>0</v>
      </c>
      <c r="O84" s="10">
        <v>88565</v>
      </c>
      <c r="P84" s="10">
        <v>88565</v>
      </c>
      <c r="Q84" s="10">
        <v>0</v>
      </c>
      <c r="R84" s="10">
        <v>6866</v>
      </c>
      <c r="S84" s="10">
        <v>6866</v>
      </c>
      <c r="T84" s="10">
        <v>0</v>
      </c>
      <c r="U84" s="10">
        <v>0</v>
      </c>
      <c r="V84" s="10">
        <v>0</v>
      </c>
      <c r="W84" s="10">
        <v>0</v>
      </c>
    </row>
    <row r="85" spans="1:23" ht="20.399999999999999" x14ac:dyDescent="0.2">
      <c r="A85" s="11"/>
      <c r="B85" s="13">
        <v>73</v>
      </c>
      <c r="C85" s="12" t="str">
        <f>_xlfn.SINGLE(ClDSOutBlOption_InstName)</f>
        <v>АКЦІОНЕРНЕ ТОВАРИСТВО 'КОМЕРЦІЙНИЙ БАНК 'ГЛОБУС</v>
      </c>
      <c r="D85" s="13" t="s">
        <v>176</v>
      </c>
      <c r="E85" s="12" t="s">
        <v>177</v>
      </c>
      <c r="F85" s="14">
        <v>760</v>
      </c>
      <c r="G85" s="10">
        <v>760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758</v>
      </c>
      <c r="P85" s="10">
        <v>758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>_xlfn.SINGLE(ClDSOutBlOption_InstName)</f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>_xlfn.SINGLE(ClDSOutBlOption_InstName)</f>
        <v>АКЦІОНЕРНЕ ТОВАРИСТВО 'КОМЕРЦІЙНИЙ БАНК 'ГЛОБУС</v>
      </c>
      <c r="D87" s="13" t="s">
        <v>180</v>
      </c>
      <c r="E87" s="12" t="s">
        <v>181</v>
      </c>
      <c r="F87" s="14">
        <v>1355</v>
      </c>
      <c r="G87" s="10">
        <v>1355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1525</v>
      </c>
      <c r="P87" s="10">
        <v>1525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>_xlfn.SINGLE(ClDSOutBlOption_InstName)</f>
        <v>АКЦІОНЕРНЕ ТОВАРИСТВО 'КОМЕРЦІЙНИЙ БАНК 'ГЛОБУС</v>
      </c>
      <c r="D88" s="13" t="s">
        <v>182</v>
      </c>
      <c r="E88" s="12" t="s">
        <v>183</v>
      </c>
      <c r="F88" s="14">
        <v>21544</v>
      </c>
      <c r="G88" s="10">
        <v>21544</v>
      </c>
      <c r="H88" s="10">
        <v>0</v>
      </c>
      <c r="I88" s="10">
        <v>8023</v>
      </c>
      <c r="J88" s="10">
        <v>8023</v>
      </c>
      <c r="K88" s="10">
        <v>0</v>
      </c>
      <c r="L88" s="10">
        <v>8023</v>
      </c>
      <c r="M88" s="10">
        <v>8023</v>
      </c>
      <c r="N88" s="10">
        <v>0</v>
      </c>
      <c r="O88" s="10">
        <v>22885</v>
      </c>
      <c r="P88" s="10">
        <v>22885</v>
      </c>
      <c r="Q88" s="10">
        <v>0</v>
      </c>
      <c r="R88" s="10">
        <v>8891</v>
      </c>
      <c r="S88" s="10">
        <v>8891</v>
      </c>
      <c r="T88" s="10">
        <v>0</v>
      </c>
      <c r="U88" s="10">
        <v>8891</v>
      </c>
      <c r="V88" s="10">
        <v>8891</v>
      </c>
      <c r="W88" s="10">
        <v>0</v>
      </c>
    </row>
    <row r="89" spans="1:23" x14ac:dyDescent="0.2">
      <c r="A89" s="11"/>
      <c r="B89" s="13">
        <v>77</v>
      </c>
      <c r="C89" s="12" t="str">
        <f>_xlfn.SINGLE(ClDSOutBlOption_InstName)</f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>_xlfn.SINGLE(ClDSOutBlOption_InstName)</f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>_xlfn.SINGLE(ClDSOutBlOption_InstName)</f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>_xlfn.SINGLE(ClDSOutBlOption_InstName)</f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>_xlfn.SINGLE(ClDSOutBlOption_InstName)</f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>_xlfn.SINGLE(ClDSOutBlOption_InstName)</f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>_xlfn.SINGLE(ClDSOutBlOption_InstName)</f>
        <v>АКЦІОНЕРНЕ ТОВАРИСТВО 'КОМЕРЦІЙНИЙ БАНК 'ГЛОБУС</v>
      </c>
      <c r="D95" s="13" t="s">
        <v>196</v>
      </c>
      <c r="E95" s="12" t="s">
        <v>197</v>
      </c>
      <c r="F95" s="14">
        <v>410</v>
      </c>
      <c r="G95" s="10">
        <v>410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422</v>
      </c>
      <c r="P95" s="10">
        <v>422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>_xlfn.SINGLE(ClDSOutBlOption_InstName)</f>
        <v>АКЦІОНЕРНЕ ТОВАРИСТВО 'КОМЕРЦІЙНИЙ БАНК 'ГЛОБУС</v>
      </c>
      <c r="D96" s="13" t="s">
        <v>198</v>
      </c>
      <c r="E96" s="12" t="s">
        <v>199</v>
      </c>
      <c r="F96" s="14">
        <v>316</v>
      </c>
      <c r="G96" s="10">
        <v>316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322</v>
      </c>
      <c r="P96" s="10">
        <v>322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>_xlfn.SINGLE(ClDSOutBlOption_InstName)</f>
        <v>АКЦІОНЕРНЕ ТОВАРИСТВО 'КОМЕРЦІЙНИЙ БАНК 'ГЛОБУС</v>
      </c>
      <c r="D97" s="13" t="s">
        <v>200</v>
      </c>
      <c r="E97" s="12" t="s">
        <v>201</v>
      </c>
      <c r="F97" s="14">
        <v>658</v>
      </c>
      <c r="G97" s="10">
        <v>658</v>
      </c>
      <c r="H97" s="10">
        <v>0</v>
      </c>
      <c r="I97" s="10">
        <v>387</v>
      </c>
      <c r="J97" s="10">
        <v>387</v>
      </c>
      <c r="K97" s="10">
        <v>0</v>
      </c>
      <c r="L97" s="10">
        <v>387</v>
      </c>
      <c r="M97" s="10">
        <v>387</v>
      </c>
      <c r="N97" s="10">
        <v>0</v>
      </c>
      <c r="O97" s="10">
        <v>677</v>
      </c>
      <c r="P97" s="10">
        <v>677</v>
      </c>
      <c r="Q97" s="10">
        <v>0</v>
      </c>
      <c r="R97" s="10">
        <v>403</v>
      </c>
      <c r="S97" s="10">
        <v>403</v>
      </c>
      <c r="T97" s="10">
        <v>0</v>
      </c>
      <c r="U97" s="10">
        <v>403</v>
      </c>
      <c r="V97" s="10">
        <v>403</v>
      </c>
      <c r="W97" s="10">
        <v>0</v>
      </c>
    </row>
    <row r="98" spans="1:23" x14ac:dyDescent="0.2">
      <c r="A98" s="11"/>
      <c r="B98" s="13">
        <v>86</v>
      </c>
      <c r="C98" s="12" t="str">
        <f>_xlfn.SINGLE(ClDSOutBlOption_InstName)</f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0.399999999999999" x14ac:dyDescent="0.2">
      <c r="A99" s="11"/>
      <c r="B99" s="13">
        <v>87</v>
      </c>
      <c r="C99" s="12" t="str">
        <f>_xlfn.SINGLE(ClDSOutBlOption_InstName)</f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>_xlfn.SINGLE(ClDSOutBlOption_InstName)</f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2">
      <c r="A101" s="11"/>
      <c r="B101" s="13">
        <v>89</v>
      </c>
      <c r="C101" s="12" t="str">
        <f>_xlfn.SINGLE(ClDSOutBlOption_InstName)</f>
        <v>АКЦІОНЕРНЕ ТОВАРИСТВО 'КОМЕРЦІЙНИЙ БАНК 'ГЛОБУС</v>
      </c>
      <c r="D101" s="13" t="s">
        <v>208</v>
      </c>
      <c r="E101" s="12" t="s">
        <v>209</v>
      </c>
      <c r="F101" s="14">
        <v>100847</v>
      </c>
      <c r="G101" s="10">
        <v>0</v>
      </c>
      <c r="H101" s="10">
        <v>100847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100847</v>
      </c>
      <c r="P101" s="10">
        <v>0</v>
      </c>
      <c r="Q101" s="10">
        <v>100847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>_xlfn.SINGLE(ClDSOutBlOption_InstName)</f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0.8" thickBot="1" x14ac:dyDescent="0.25">
      <c r="D104" s="8">
        <f>_xlfn.SINGLE(ClDSOutBlOption_ExecDate)</f>
        <v>45853</v>
      </c>
      <c r="E104" s="9"/>
      <c r="I104" s="38" t="str">
        <f>_xlfn.SINGLE(ClDSOutBlOption_SubscrExec)</f>
        <v>Системный администратор</v>
      </c>
      <c r="J104" s="38"/>
      <c r="K104" s="38"/>
      <c r="L104" s="38"/>
    </row>
    <row r="105" spans="1:23" x14ac:dyDescent="0.2">
      <c r="D105" s="7" t="s">
        <v>6</v>
      </c>
      <c r="E105" s="9"/>
      <c r="I105" s="53" t="s">
        <v>7</v>
      </c>
      <c r="J105" s="53"/>
      <c r="K105" s="53"/>
      <c r="L105" s="53"/>
    </row>
    <row r="107" spans="1:23" ht="10.8" thickBot="1" x14ac:dyDescent="0.25">
      <c r="I107" s="38">
        <f>_xlfn.SINGLE(ClDSOutBlOption_SubscrContr)</f>
        <v>0</v>
      </c>
      <c r="J107" s="38"/>
      <c r="K107" s="38"/>
      <c r="L107" s="38"/>
    </row>
    <row r="108" spans="1:23" x14ac:dyDescent="0.2">
      <c r="I108" s="53" t="str">
        <f>_xlfn.SINGLE(ClDSOutBlOption_SubscrContrJob)</f>
        <v>Головний бухгалтер</v>
      </c>
      <c r="J108" s="53"/>
      <c r="K108" s="53"/>
      <c r="L108" s="53"/>
    </row>
    <row r="110" spans="1:23" ht="10.8" thickBot="1" x14ac:dyDescent="0.25">
      <c r="I110" s="38">
        <f>_xlfn.SINGLE(ClDSOutBlOption_SubscrHead)</f>
        <v>0</v>
      </c>
      <c r="J110" s="38"/>
      <c r="K110" s="38"/>
      <c r="L110" s="38"/>
    </row>
    <row r="111" spans="1:23" x14ac:dyDescent="0.2">
      <c r="I111" s="53" t="str">
        <f>_xlfn.SINGLE(ClDSOutBlOption_SubscrHeadJob)</f>
        <v>Заступник Голови Правлiння</v>
      </c>
      <c r="J111" s="53"/>
      <c r="K111" s="53"/>
      <c r="L111" s="53"/>
    </row>
  </sheetData>
  <mergeCells count="18">
    <mergeCell ref="I111:L111"/>
    <mergeCell ref="I104:L104"/>
    <mergeCell ref="I105:L105"/>
    <mergeCell ref="I107:L107"/>
    <mergeCell ref="I108:L108"/>
    <mergeCell ref="L8:N10"/>
    <mergeCell ref="O8:Q10"/>
    <mergeCell ref="U8:W10"/>
    <mergeCell ref="E3:P6"/>
    <mergeCell ref="I110:L110"/>
    <mergeCell ref="I8:K10"/>
    <mergeCell ref="R8:T10"/>
    <mergeCell ref="B8:B11"/>
    <mergeCell ref="F7:G7"/>
    <mergeCell ref="D8:D11"/>
    <mergeCell ref="C8:C11"/>
    <mergeCell ref="E8:E11"/>
    <mergeCell ref="F8:H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Mebius Stat</cp:lastModifiedBy>
  <dcterms:created xsi:type="dcterms:W3CDTF">2019-05-31T06:29:42Z</dcterms:created>
  <dcterms:modified xsi:type="dcterms:W3CDTF">2025-07-15T07:12:52Z</dcterms:modified>
</cp:coreProperties>
</file>