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4\06\"/>
    </mc:Choice>
  </mc:AlternateContent>
  <xr:revisionPtr revIDLastSave="0" documentId="13_ncr:1_{4BD0CC23-AB92-42BA-BD00-13D25C372CF7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Лист1!$A$17:$CI$37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F2" i="1" l="1"/>
  <c r="E3" i="1"/>
  <c r="E2" i="1"/>
  <c r="E1" i="1"/>
  <c r="F1" i="1" s="1"/>
</calcChain>
</file>

<file path=xl/sharedStrings.xml><?xml version="1.0" encoding="utf-8"?>
<sst xmlns="http://schemas.openxmlformats.org/spreadsheetml/2006/main" count="168" uniqueCount="67">
  <si>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</si>
  <si>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</si>
  <si>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</si>
  <si>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</si>
  <si>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</si>
  <si>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</si>
  <si>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</si>
  <si>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</si>
  <si>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</si>
  <si>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</si>
  <si>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</si>
  <si>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</si>
  <si>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</si>
  <si>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</si>
  <si>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</si>
  <si>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</si>
  <si>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</si>
  <si>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</si>
  <si>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</si>
  <si>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</si>
  <si>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</si>
  <si>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</si>
  <si>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</si>
  <si>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</si>
  <si>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</si>
  <si>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</si>
  <si>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</si>
  <si>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</si>
  <si>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</si>
  <si>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</si>
  <si>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</si>
  <si>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</si>
  <si>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</si>
  <si>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</si>
  <si>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</si>
  <si>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</si>
  <si>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</si>
  <si>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</si>
  <si>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</si>
  <si>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</si>
  <si>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</si>
  <si>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</si>
  <si>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</si>
  <si>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</si>
  <si>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</si>
  <si>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</si>
  <si>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</si>
  <si>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</si>
  <si>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</si>
  <si>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</si>
  <si>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</si>
  <si>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</si>
  <si>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</si>
  <si>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</si>
  <si>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</si>
  <si>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</si>
  <si>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</si>
  <si>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</si>
  <si>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</si>
  <si>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</si>
  <si>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</si>
  <si>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</si>
  <si>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</si>
  <si>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</si>
  <si>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</si>
  <si>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</si>
  <si>
    <t>станом на 01.06.2024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</si>
</sst>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6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5">
    <cellStyle name="Звичайний 2" xfId="3" xr:uid="{00000000-0005-0000-0000-000000000000}"/>
    <cellStyle name="Обычный" xfId="0" builtinId="0"/>
    <cellStyle name="Обычный 2" xfId="2" xr:uid="{00000000-0005-0000-0000-000002000000}"/>
    <cellStyle name="Обычный 3" xfId="4" xr:uid="{00000000-0005-0000-0000-000003000000}"/>
    <cellStyle name="Обычный 4" xfId="1" xr:uid="{00000000-0005-0000-0000-000004000000}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9" t="s">
        <v>49</v>
      </c>
    </row>
    <row r="4" spans="1:18" x14ac:dyDescent="0.3">
      <c r="A4" t="s">
        <v>50</v>
      </c>
      <c r="B4" s="19" t="s">
        <v>51</v>
      </c>
      <c r="D4" s="19" t="s">
        <v>52</v>
      </c>
      <c r="F4" s="19" t="s">
        <v>53</v>
      </c>
      <c r="G4" s="19" t="s">
        <v>54</v>
      </c>
      <c r="H4" s="20">
        <v>45444</v>
      </c>
      <c r="I4" s="19" t="s">
        <v>55</v>
      </c>
      <c r="J4" s="19" t="s">
        <v>56</v>
      </c>
      <c r="K4" s="19" t="s">
        <v>57</v>
      </c>
      <c r="N4">
        <v>0</v>
      </c>
      <c r="O4">
        <v>2</v>
      </c>
      <c r="P4" s="19" t="s">
        <v>58</v>
      </c>
      <c r="Q4" s="19" t="s">
        <v>59</v>
      </c>
      <c r="R4" s="20">
        <v>45447</v>
      </c>
    </row>
    <row r="5" spans="1:18" x14ac:dyDescent="0.3">
      <c r="A5" t="s">
        <v>62</v>
      </c>
    </row>
    <row r="6" spans="1:18" x14ac:dyDescent="0.3">
      <c r="A6" t="s">
        <v>63</v>
      </c>
      <c r="B6">
        <v>459</v>
      </c>
      <c r="C6" s="20">
        <v>45443</v>
      </c>
      <c r="D6">
        <v>380526</v>
      </c>
      <c r="E6">
        <v>1</v>
      </c>
      <c r="F6">
        <v>1</v>
      </c>
      <c r="G6">
        <v>0</v>
      </c>
      <c r="H6">
        <v>89125000000</v>
      </c>
    </row>
    <row r="7" spans="1:18" x14ac:dyDescent="0.3">
      <c r="A7" t="s">
        <v>64</v>
      </c>
      <c r="B7" s="20">
        <v>45447</v>
      </c>
      <c r="C7">
        <v>0</v>
      </c>
      <c r="D7">
        <v>1</v>
      </c>
      <c r="E7" t="b">
        <v>0</v>
      </c>
    </row>
    <row r="8" spans="1:18" x14ac:dyDescent="0.3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I60"/>
  <sheetViews>
    <sheetView showGridLines="0" tabSelected="1" workbookViewId="0">
      <pane xSplit="5" topLeftCell="F1" activePane="topRight" state="frozen"/>
      <selection activeCell="A5" sqref="A5"/>
      <selection pane="topRight" activeCell="J10" sqref="J10"/>
    </sheetView>
  </sheetViews>
  <sheetFormatPr defaultRowHeight="14.4" x14ac:dyDescent="0.3"/>
  <cols>
    <col min="1" max="1" width="2.6640625" customWidth="1"/>
    <col min="2" max="2" width="3.109375" hidden="1" customWidth="1"/>
    <col min="3" max="3" width="5.33203125" hidden="1" customWidth="1"/>
    <col min="4" max="4" width="4.6640625" hidden="1" customWidth="1"/>
    <col min="5" max="5" width="10.109375" customWidth="1"/>
    <col min="6" max="89" width="13.6640625" customWidth="1"/>
  </cols>
  <sheetData>
    <row r="1" spans="5:87" hidden="1" x14ac:dyDescent="0.3">
      <c r="E1" t="e">
        <f ca="1">_xlfn.SINGLE(ClDSOutBlOption_ReportDate)</f>
        <v>#NAME?</v>
      </c>
      <c r="F1" t="e">
        <f ca="1">MID("00",1,2-LEN(DAY(E1)))&amp;DAY(E1)&amp;"."&amp;MID("00",1,2-LEN(MONTH(E1)))&amp;MONTH(E1)&amp;"."&amp;YEAR(E1)</f>
        <v>#NAME?</v>
      </c>
      <c r="G1" t="e">
        <v>#NAME?</v>
      </c>
    </row>
    <row r="2" spans="5:87" hidden="1" x14ac:dyDescent="0.3">
      <c r="E2" t="e">
        <f ca="1">_xlfn.SINGLE(ClDSOutBlOption_ExecDate)</f>
        <v>#NAME?</v>
      </c>
      <c r="F2" t="e">
        <f ca="1">_xlfn.SINGLE(CLSInSimple_MFO)</f>
        <v>#NAME?</v>
      </c>
    </row>
    <row r="3" spans="5:87" hidden="1" x14ac:dyDescent="0.3">
      <c r="E3" t="e">
        <f>2+ROWS(ClDSOutBlSrcIndexRange)</f>
        <v>#NAME?</v>
      </c>
    </row>
    <row r="4" spans="5:87" hidden="1" x14ac:dyDescent="0.3"/>
    <row r="5" spans="5:87" ht="18" x14ac:dyDescent="0.35">
      <c r="E5" s="4" t="s">
        <v>0</v>
      </c>
    </row>
    <row r="6" spans="5:87" x14ac:dyDescent="0.3">
      <c r="E6" s="3" t="s">
        <v>66</v>
      </c>
    </row>
    <row r="8" spans="5:87" x14ac:dyDescent="0.3">
      <c r="E8" t="s">
        <v>55</v>
      </c>
    </row>
    <row r="9" spans="5:87" x14ac:dyDescent="0.3">
      <c r="E9" s="14" t="s">
        <v>47</v>
      </c>
      <c r="F9" s="15">
        <v>380526</v>
      </c>
    </row>
    <row r="10" spans="5:87" x14ac:dyDescent="0.3">
      <c r="CI10" s="12" t="s">
        <v>46</v>
      </c>
    </row>
    <row r="11" spans="5:87" ht="21" customHeight="1" x14ac:dyDescent="0.3">
      <c r="E11" s="37" t="s">
        <v>1</v>
      </c>
      <c r="F11" s="40" t="s">
        <v>2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2"/>
      <c r="AB11" s="43" t="s">
        <v>3</v>
      </c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5"/>
      <c r="BL11" s="43" t="s">
        <v>4</v>
      </c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5"/>
      <c r="CF11" s="21" t="s">
        <v>5</v>
      </c>
      <c r="CG11" s="22"/>
      <c r="CH11" s="33" t="s">
        <v>48</v>
      </c>
      <c r="CI11" s="34"/>
    </row>
    <row r="12" spans="5:87" ht="96" customHeight="1" x14ac:dyDescent="0.3">
      <c r="E12" s="38"/>
      <c r="F12" s="25" t="s">
        <v>6</v>
      </c>
      <c r="G12" s="25"/>
      <c r="H12" s="26" t="s">
        <v>7</v>
      </c>
      <c r="I12" s="27"/>
      <c r="J12" s="26" t="s">
        <v>8</v>
      </c>
      <c r="K12" s="27"/>
      <c r="L12" s="26" t="s">
        <v>9</v>
      </c>
      <c r="M12" s="27"/>
      <c r="N12" s="31" t="s">
        <v>10</v>
      </c>
      <c r="O12" s="32"/>
      <c r="P12" s="31" t="s">
        <v>11</v>
      </c>
      <c r="Q12" s="32"/>
      <c r="R12" s="31" t="s">
        <v>12</v>
      </c>
      <c r="S12" s="32"/>
      <c r="T12" s="31" t="s">
        <v>13</v>
      </c>
      <c r="U12" s="32"/>
      <c r="V12" s="31" t="s">
        <v>14</v>
      </c>
      <c r="W12" s="32"/>
      <c r="X12" s="26" t="s">
        <v>15</v>
      </c>
      <c r="Y12" s="27"/>
      <c r="Z12" s="31" t="s">
        <v>16</v>
      </c>
      <c r="AA12" s="32"/>
      <c r="AB12" s="31" t="s">
        <v>17</v>
      </c>
      <c r="AC12" s="32"/>
      <c r="AD12" s="31" t="s">
        <v>18</v>
      </c>
      <c r="AE12" s="32"/>
      <c r="AF12" s="31" t="s">
        <v>19</v>
      </c>
      <c r="AG12" s="32"/>
      <c r="AH12" s="26" t="s">
        <v>20</v>
      </c>
      <c r="AI12" s="27"/>
      <c r="AJ12" s="31" t="s">
        <v>21</v>
      </c>
      <c r="AK12" s="32"/>
      <c r="AL12" s="31" t="s">
        <v>22</v>
      </c>
      <c r="AM12" s="32"/>
      <c r="AN12" s="26" t="s">
        <v>23</v>
      </c>
      <c r="AO12" s="27"/>
      <c r="AP12" s="31" t="s">
        <v>24</v>
      </c>
      <c r="AQ12" s="32"/>
      <c r="AR12" s="26" t="s">
        <v>25</v>
      </c>
      <c r="AS12" s="27"/>
      <c r="AT12" s="26" t="s">
        <v>26</v>
      </c>
      <c r="AU12" s="27"/>
      <c r="AV12" s="26" t="s">
        <v>27</v>
      </c>
      <c r="AW12" s="27"/>
      <c r="AX12" s="31" t="s">
        <v>28</v>
      </c>
      <c r="AY12" s="32"/>
      <c r="AZ12" s="26" t="s">
        <v>29</v>
      </c>
      <c r="BA12" s="27"/>
      <c r="BB12" s="31" t="s">
        <v>30</v>
      </c>
      <c r="BC12" s="32"/>
      <c r="BD12" s="26" t="s">
        <v>31</v>
      </c>
      <c r="BE12" s="27"/>
      <c r="BF12" s="31" t="s">
        <v>32</v>
      </c>
      <c r="BG12" s="32"/>
      <c r="BH12" s="26" t="s">
        <v>33</v>
      </c>
      <c r="BI12" s="27"/>
      <c r="BJ12" s="28" t="s">
        <v>34</v>
      </c>
      <c r="BK12" s="29"/>
      <c r="BL12" s="30" t="s">
        <v>35</v>
      </c>
      <c r="BM12" s="30"/>
      <c r="BN12" s="25" t="s">
        <v>36</v>
      </c>
      <c r="BO12" s="25"/>
      <c r="BP12" s="25" t="s">
        <v>37</v>
      </c>
      <c r="BQ12" s="25"/>
      <c r="BR12" s="30" t="s">
        <v>38</v>
      </c>
      <c r="BS12" s="30"/>
      <c r="BT12" s="25" t="s">
        <v>19</v>
      </c>
      <c r="BU12" s="25"/>
      <c r="BV12" s="25" t="s">
        <v>39</v>
      </c>
      <c r="BW12" s="25"/>
      <c r="BX12" s="25" t="s">
        <v>40</v>
      </c>
      <c r="BY12" s="25"/>
      <c r="BZ12" s="25" t="s">
        <v>41</v>
      </c>
      <c r="CA12" s="25"/>
      <c r="CB12" s="30" t="s">
        <v>42</v>
      </c>
      <c r="CC12" s="30"/>
      <c r="CD12" s="25" t="s">
        <v>43</v>
      </c>
      <c r="CE12" s="25"/>
      <c r="CF12" s="23"/>
      <c r="CG12" s="24"/>
      <c r="CH12" s="35"/>
      <c r="CI12" s="36"/>
    </row>
    <row r="13" spans="5:87" ht="25.5" customHeight="1" x14ac:dyDescent="0.3">
      <c r="E13" s="39"/>
      <c r="F13" s="5" t="s">
        <v>44</v>
      </c>
      <c r="G13" s="5" t="s">
        <v>45</v>
      </c>
      <c r="H13" s="5" t="s">
        <v>44</v>
      </c>
      <c r="I13" s="6" t="s">
        <v>45</v>
      </c>
      <c r="J13" s="7" t="s">
        <v>44</v>
      </c>
      <c r="K13" s="7" t="s">
        <v>45</v>
      </c>
      <c r="L13" s="6" t="s">
        <v>44</v>
      </c>
      <c r="M13" s="6" t="s">
        <v>45</v>
      </c>
      <c r="N13" s="6" t="s">
        <v>44</v>
      </c>
      <c r="O13" s="6" t="s">
        <v>45</v>
      </c>
      <c r="P13" s="5" t="s">
        <v>44</v>
      </c>
      <c r="Q13" s="5" t="s">
        <v>45</v>
      </c>
      <c r="R13" s="5" t="s">
        <v>44</v>
      </c>
      <c r="S13" s="5" t="s">
        <v>45</v>
      </c>
      <c r="T13" s="5" t="s">
        <v>44</v>
      </c>
      <c r="U13" s="5" t="s">
        <v>45</v>
      </c>
      <c r="V13" s="5" t="s">
        <v>44</v>
      </c>
      <c r="W13" s="5" t="s">
        <v>45</v>
      </c>
      <c r="X13" s="5" t="s">
        <v>44</v>
      </c>
      <c r="Y13" s="5" t="s">
        <v>45</v>
      </c>
      <c r="Z13" s="5" t="s">
        <v>44</v>
      </c>
      <c r="AA13" s="5" t="s">
        <v>45</v>
      </c>
      <c r="AB13" s="5" t="s">
        <v>44</v>
      </c>
      <c r="AC13" s="5" t="s">
        <v>45</v>
      </c>
      <c r="AD13" s="5" t="s">
        <v>44</v>
      </c>
      <c r="AE13" s="5" t="s">
        <v>45</v>
      </c>
      <c r="AF13" s="5" t="s">
        <v>44</v>
      </c>
      <c r="AG13" s="5" t="s">
        <v>45</v>
      </c>
      <c r="AH13" s="5" t="s">
        <v>44</v>
      </c>
      <c r="AI13" s="5" t="s">
        <v>45</v>
      </c>
      <c r="AJ13" s="5" t="s">
        <v>44</v>
      </c>
      <c r="AK13" s="5" t="s">
        <v>45</v>
      </c>
      <c r="AL13" s="5" t="s">
        <v>44</v>
      </c>
      <c r="AM13" s="5" t="s">
        <v>45</v>
      </c>
      <c r="AN13" s="5" t="s">
        <v>44</v>
      </c>
      <c r="AO13" s="5" t="s">
        <v>45</v>
      </c>
      <c r="AP13" s="5" t="s">
        <v>44</v>
      </c>
      <c r="AQ13" s="5" t="s">
        <v>45</v>
      </c>
      <c r="AR13" s="5" t="s">
        <v>44</v>
      </c>
      <c r="AS13" s="5" t="s">
        <v>45</v>
      </c>
      <c r="AT13" s="5" t="s">
        <v>44</v>
      </c>
      <c r="AU13" s="5" t="s">
        <v>45</v>
      </c>
      <c r="AV13" s="5" t="s">
        <v>44</v>
      </c>
      <c r="AW13" s="5" t="s">
        <v>45</v>
      </c>
      <c r="AX13" s="5" t="s">
        <v>44</v>
      </c>
      <c r="AY13" s="5" t="s">
        <v>45</v>
      </c>
      <c r="AZ13" s="5" t="s">
        <v>44</v>
      </c>
      <c r="BA13" s="5" t="s">
        <v>45</v>
      </c>
      <c r="BB13" s="5" t="s">
        <v>44</v>
      </c>
      <c r="BC13" s="5" t="s">
        <v>45</v>
      </c>
      <c r="BD13" s="8" t="s">
        <v>44</v>
      </c>
      <c r="BE13" s="8" t="s">
        <v>45</v>
      </c>
      <c r="BF13" s="5" t="s">
        <v>44</v>
      </c>
      <c r="BG13" s="5" t="s">
        <v>45</v>
      </c>
      <c r="BH13" s="5" t="s">
        <v>44</v>
      </c>
      <c r="BI13" s="5" t="s">
        <v>45</v>
      </c>
      <c r="BJ13" s="5" t="s">
        <v>44</v>
      </c>
      <c r="BK13" s="5" t="s">
        <v>45</v>
      </c>
      <c r="BL13" s="5" t="s">
        <v>44</v>
      </c>
      <c r="BM13" s="5" t="s">
        <v>45</v>
      </c>
      <c r="BN13" s="5" t="s">
        <v>44</v>
      </c>
      <c r="BO13" s="5" t="s">
        <v>45</v>
      </c>
      <c r="BP13" s="5" t="s">
        <v>44</v>
      </c>
      <c r="BQ13" s="5" t="s">
        <v>45</v>
      </c>
      <c r="BR13" s="8" t="s">
        <v>44</v>
      </c>
      <c r="BS13" s="8" t="s">
        <v>45</v>
      </c>
      <c r="BT13" s="5" t="s">
        <v>44</v>
      </c>
      <c r="BU13" s="5" t="s">
        <v>45</v>
      </c>
      <c r="BV13" s="5" t="s">
        <v>44</v>
      </c>
      <c r="BW13" s="5" t="s">
        <v>45</v>
      </c>
      <c r="BX13" s="5" t="s">
        <v>44</v>
      </c>
      <c r="BY13" s="5" t="s">
        <v>45</v>
      </c>
      <c r="BZ13" s="5" t="s">
        <v>44</v>
      </c>
      <c r="CA13" s="5" t="s">
        <v>45</v>
      </c>
      <c r="CB13" s="5" t="s">
        <v>44</v>
      </c>
      <c r="CC13" s="5" t="s">
        <v>45</v>
      </c>
      <c r="CD13" s="5" t="s">
        <v>44</v>
      </c>
      <c r="CE13" s="5" t="s">
        <v>45</v>
      </c>
      <c r="CF13" s="10" t="s">
        <v>44</v>
      </c>
      <c r="CG13" s="10" t="s">
        <v>45</v>
      </c>
      <c r="CH13" s="10" t="s">
        <v>44</v>
      </c>
      <c r="CI13" s="10" t="s">
        <v>45</v>
      </c>
    </row>
    <row r="14" spans="5:87" ht="12.75" customHeight="1" x14ac:dyDescent="0.3">
      <c r="E14" s="9"/>
      <c r="F14" s="9">
        <v>3</v>
      </c>
      <c r="G14" s="9">
        <v>4</v>
      </c>
      <c r="H14" s="9">
        <v>5</v>
      </c>
      <c r="I14" s="9">
        <v>6</v>
      </c>
      <c r="J14" s="9">
        <v>7</v>
      </c>
      <c r="K14" s="9">
        <v>8</v>
      </c>
      <c r="L14" s="9">
        <v>9</v>
      </c>
      <c r="M14" s="9">
        <v>10</v>
      </c>
      <c r="N14" s="9">
        <v>11</v>
      </c>
      <c r="O14" s="9">
        <v>12</v>
      </c>
      <c r="P14" s="9">
        <v>13</v>
      </c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9">
        <v>21</v>
      </c>
      <c r="Y14" s="9">
        <v>22</v>
      </c>
      <c r="Z14" s="9">
        <v>23</v>
      </c>
      <c r="AA14" s="9">
        <v>24</v>
      </c>
      <c r="AB14" s="9">
        <v>25</v>
      </c>
      <c r="AC14" s="9">
        <v>26</v>
      </c>
      <c r="AD14" s="9">
        <v>27</v>
      </c>
      <c r="AE14" s="9">
        <v>28</v>
      </c>
      <c r="AF14" s="9">
        <v>29</v>
      </c>
      <c r="AG14" s="9">
        <v>30</v>
      </c>
      <c r="AH14" s="9">
        <v>31</v>
      </c>
      <c r="AI14" s="9">
        <v>32</v>
      </c>
      <c r="AJ14" s="9">
        <v>33</v>
      </c>
      <c r="AK14" s="9">
        <v>34</v>
      </c>
      <c r="AL14" s="9">
        <v>35</v>
      </c>
      <c r="AM14" s="9">
        <v>36</v>
      </c>
      <c r="AN14" s="9">
        <v>37</v>
      </c>
      <c r="AO14" s="9">
        <v>38</v>
      </c>
      <c r="AP14" s="9">
        <v>39</v>
      </c>
      <c r="AQ14" s="9">
        <v>40</v>
      </c>
      <c r="AR14" s="9">
        <v>41</v>
      </c>
      <c r="AS14" s="9">
        <v>42</v>
      </c>
      <c r="AT14" s="9">
        <v>43</v>
      </c>
      <c r="AU14" s="9">
        <v>44</v>
      </c>
      <c r="AV14" s="9">
        <v>45</v>
      </c>
      <c r="AW14" s="9">
        <v>46</v>
      </c>
      <c r="AX14" s="9">
        <v>47</v>
      </c>
      <c r="AY14" s="9">
        <v>48</v>
      </c>
      <c r="AZ14" s="9">
        <v>49</v>
      </c>
      <c r="BA14" s="9">
        <v>50</v>
      </c>
      <c r="BB14" s="9">
        <v>51</v>
      </c>
      <c r="BC14" s="9">
        <v>52</v>
      </c>
      <c r="BD14" s="9">
        <v>53</v>
      </c>
      <c r="BE14" s="9">
        <v>54</v>
      </c>
      <c r="BF14" s="9">
        <v>55</v>
      </c>
      <c r="BG14" s="9">
        <v>56</v>
      </c>
      <c r="BH14" s="9">
        <v>57</v>
      </c>
      <c r="BI14" s="9">
        <v>58</v>
      </c>
      <c r="BJ14" s="9">
        <v>59</v>
      </c>
      <c r="BK14" s="9">
        <v>60</v>
      </c>
      <c r="BL14" s="9">
        <v>61</v>
      </c>
      <c r="BM14" s="9">
        <v>62</v>
      </c>
      <c r="BN14" s="9">
        <v>63</v>
      </c>
      <c r="BO14" s="9">
        <v>64</v>
      </c>
      <c r="BP14" s="9">
        <v>65</v>
      </c>
      <c r="BQ14" s="9">
        <v>66</v>
      </c>
      <c r="BR14" s="9">
        <v>67</v>
      </c>
      <c r="BS14" s="9">
        <v>68</v>
      </c>
      <c r="BT14" s="9">
        <v>69</v>
      </c>
      <c r="BU14" s="9">
        <v>70</v>
      </c>
      <c r="BV14" s="9">
        <v>71</v>
      </c>
      <c r="BW14" s="9">
        <v>72</v>
      </c>
      <c r="BX14" s="9">
        <v>73</v>
      </c>
      <c r="BY14" s="9">
        <v>74</v>
      </c>
      <c r="BZ14" s="9">
        <v>75</v>
      </c>
      <c r="CA14" s="9">
        <v>76</v>
      </c>
      <c r="CB14" s="9">
        <v>77</v>
      </c>
      <c r="CC14" s="9">
        <v>78</v>
      </c>
      <c r="CD14" s="9">
        <v>79</v>
      </c>
      <c r="CE14" s="9">
        <v>80</v>
      </c>
      <c r="CF14" s="11">
        <v>81</v>
      </c>
      <c r="CG14" s="11">
        <v>82</v>
      </c>
      <c r="CH14" s="16">
        <v>83</v>
      </c>
      <c r="CI14" s="16">
        <v>84</v>
      </c>
    </row>
    <row r="15" spans="5:87" ht="12.75" customHeight="1" x14ac:dyDescent="0.3">
      <c r="E15" s="13">
        <v>45414</v>
      </c>
      <c r="F15" s="18">
        <v>204445750.44</v>
      </c>
      <c r="G15" s="18">
        <v>125536627.04000001</v>
      </c>
      <c r="H15" s="18">
        <v>471647334.60000002</v>
      </c>
      <c r="I15" s="18">
        <v>0</v>
      </c>
      <c r="J15" s="18">
        <v>3618165274.1700001</v>
      </c>
      <c r="K15" s="18">
        <v>39440977.100000001</v>
      </c>
      <c r="L15" s="18"/>
      <c r="M15" s="18">
        <v>0</v>
      </c>
      <c r="N15" s="18">
        <v>2082000000</v>
      </c>
      <c r="O15" s="18">
        <v>0</v>
      </c>
      <c r="P15" s="18"/>
      <c r="Q15" s="18">
        <v>0</v>
      </c>
      <c r="R15" s="18">
        <v>38436831.710000001</v>
      </c>
      <c r="S15" s="18">
        <v>38436831.710000001</v>
      </c>
      <c r="T15" s="18"/>
      <c r="U15" s="18"/>
      <c r="V15" s="18"/>
      <c r="W15" s="18"/>
      <c r="X15" s="18">
        <v>808077252.78999996</v>
      </c>
      <c r="Y15" s="18">
        <v>0</v>
      </c>
      <c r="Z15" s="18">
        <v>5606570590.1300001</v>
      </c>
      <c r="AA15" s="18">
        <v>203367087.84999999</v>
      </c>
      <c r="AB15" s="18">
        <v>119886004.84</v>
      </c>
      <c r="AC15" s="18">
        <v>31935333.379999999</v>
      </c>
      <c r="AD15" s="18">
        <v>1896132261.8499999</v>
      </c>
      <c r="AE15" s="18">
        <v>97004212.030000001</v>
      </c>
      <c r="AF15" s="18"/>
      <c r="AG15" s="18"/>
      <c r="AH15" s="18"/>
      <c r="AI15" s="18"/>
      <c r="AJ15" s="18">
        <v>146997866.09999999</v>
      </c>
      <c r="AK15" s="18">
        <v>27849536.350000001</v>
      </c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>
        <v>103103244.29000001</v>
      </c>
      <c r="AW15" s="18">
        <v>1571160.22</v>
      </c>
      <c r="AX15" s="18">
        <v>46211003.439999998</v>
      </c>
      <c r="AY15" s="18">
        <v>34576914.579999998</v>
      </c>
      <c r="AZ15" s="18">
        <v>147998839.94999999</v>
      </c>
      <c r="BA15" s="18">
        <v>147721274.09</v>
      </c>
      <c r="BB15" s="18">
        <v>48829918.890000001</v>
      </c>
      <c r="BC15" s="18">
        <v>44051642.149999999</v>
      </c>
      <c r="BD15" s="18"/>
      <c r="BE15" s="18"/>
      <c r="BF15" s="18"/>
      <c r="BG15" s="18"/>
      <c r="BH15" s="18"/>
      <c r="BI15" s="18"/>
      <c r="BJ15" s="18">
        <v>2269075392.6999998</v>
      </c>
      <c r="BK15" s="18">
        <v>379845551</v>
      </c>
      <c r="BL15" s="18">
        <v>12029081.09</v>
      </c>
      <c r="BM15" s="18"/>
      <c r="BN15" s="18">
        <v>17760143.920000002</v>
      </c>
      <c r="BO15" s="18">
        <v>218491.37</v>
      </c>
      <c r="BP15" s="18"/>
      <c r="BQ15" s="18"/>
      <c r="BR15" s="18"/>
      <c r="BS15" s="18"/>
      <c r="BT15" s="18">
        <v>214758299.47999999</v>
      </c>
      <c r="BU15" s="18">
        <v>205934636.03</v>
      </c>
      <c r="BV15" s="18">
        <v>143379405.47</v>
      </c>
      <c r="BW15" s="18"/>
      <c r="BX15" s="18"/>
      <c r="BY15" s="18"/>
      <c r="BZ15" s="18">
        <v>464541863.06999999</v>
      </c>
      <c r="CA15" s="18">
        <v>464395150</v>
      </c>
      <c r="CB15" s="18">
        <v>34986564.450000003</v>
      </c>
      <c r="CC15" s="18">
        <v>1381930.5</v>
      </c>
      <c r="CD15" s="18">
        <v>887455357.48000002</v>
      </c>
      <c r="CE15" s="18">
        <v>671930207.89999998</v>
      </c>
      <c r="CF15" s="18">
        <v>1381620035.22</v>
      </c>
      <c r="CG15" s="18">
        <v>94961387.75</v>
      </c>
      <c r="CH15" s="17">
        <v>405.79689999999999</v>
      </c>
      <c r="CI15" s="17">
        <v>214.15770000000001</v>
      </c>
    </row>
    <row r="16" spans="5:87" ht="12.75" customHeight="1" x14ac:dyDescent="0.3">
      <c r="E16" s="13">
        <v>45415</v>
      </c>
      <c r="F16" s="18">
        <v>195835494.21000001</v>
      </c>
      <c r="G16" s="18">
        <v>118934784.31</v>
      </c>
      <c r="H16" s="18">
        <v>456051473.39999998</v>
      </c>
      <c r="I16" s="18">
        <v>0</v>
      </c>
      <c r="J16" s="18">
        <v>3598698674.8699999</v>
      </c>
      <c r="K16" s="18">
        <v>39379996.600000001</v>
      </c>
      <c r="L16" s="18"/>
      <c r="M16" s="18">
        <v>0</v>
      </c>
      <c r="N16" s="18">
        <v>2117000000</v>
      </c>
      <c r="O16" s="18">
        <v>0</v>
      </c>
      <c r="P16" s="18"/>
      <c r="Q16" s="18">
        <v>0</v>
      </c>
      <c r="R16" s="18">
        <v>38555405.359999999</v>
      </c>
      <c r="S16" s="18">
        <v>38555405.359999999</v>
      </c>
      <c r="T16" s="18"/>
      <c r="U16" s="18"/>
      <c r="V16" s="18"/>
      <c r="W16" s="18"/>
      <c r="X16" s="18">
        <v>808077252.78999996</v>
      </c>
      <c r="Y16" s="18">
        <v>0</v>
      </c>
      <c r="Z16" s="18">
        <v>5598016389.9300003</v>
      </c>
      <c r="AA16" s="18">
        <v>196822781.15000001</v>
      </c>
      <c r="AB16" s="18">
        <v>115321335.56999999</v>
      </c>
      <c r="AC16" s="18">
        <v>31532679.550000001</v>
      </c>
      <c r="AD16" s="18">
        <v>1896210200.3699999</v>
      </c>
      <c r="AE16" s="18">
        <v>95880085.280000001</v>
      </c>
      <c r="AF16" s="18"/>
      <c r="AG16" s="18"/>
      <c r="AH16" s="18"/>
      <c r="AI16" s="18"/>
      <c r="AJ16" s="18">
        <v>124232160.28</v>
      </c>
      <c r="AK16" s="18">
        <v>5304370.5999999996</v>
      </c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>
        <v>95963207.689999998</v>
      </c>
      <c r="AW16" s="18">
        <v>1569458.69</v>
      </c>
      <c r="AX16" s="18">
        <v>115611956.39</v>
      </c>
      <c r="AY16" s="18">
        <v>110011402.61</v>
      </c>
      <c r="AZ16" s="18">
        <v>127174032.44</v>
      </c>
      <c r="BA16" s="18">
        <v>127039545.5</v>
      </c>
      <c r="BB16" s="18">
        <v>70577654.950000003</v>
      </c>
      <c r="BC16" s="18">
        <v>65999661.880000003</v>
      </c>
      <c r="BD16" s="18"/>
      <c r="BE16" s="18"/>
      <c r="BF16" s="18"/>
      <c r="BG16" s="18"/>
      <c r="BH16" s="18"/>
      <c r="BI16" s="18"/>
      <c r="BJ16" s="18">
        <v>2315659256.3699999</v>
      </c>
      <c r="BK16" s="18">
        <v>432459637.64999998</v>
      </c>
      <c r="BL16" s="18">
        <v>11223061.01</v>
      </c>
      <c r="BM16" s="18"/>
      <c r="BN16" s="18">
        <v>16290428.65</v>
      </c>
      <c r="BO16" s="18">
        <v>218153.55</v>
      </c>
      <c r="BP16" s="18"/>
      <c r="BQ16" s="18"/>
      <c r="BR16" s="18"/>
      <c r="BS16" s="18"/>
      <c r="BT16" s="18">
        <v>333341805.30000001</v>
      </c>
      <c r="BU16" s="18">
        <v>326196724.97000003</v>
      </c>
      <c r="BV16" s="18">
        <v>143379405.47</v>
      </c>
      <c r="BW16" s="18"/>
      <c r="BX16" s="18"/>
      <c r="BY16" s="18"/>
      <c r="BZ16" s="18">
        <v>384885566.43000001</v>
      </c>
      <c r="CA16" s="18">
        <v>384624504.60000002</v>
      </c>
      <c r="CB16" s="18">
        <v>24502903.530000001</v>
      </c>
      <c r="CC16" s="18">
        <v>1082345.45</v>
      </c>
      <c r="CD16" s="18">
        <v>913623170.38999999</v>
      </c>
      <c r="CE16" s="18">
        <v>712121728.57000005</v>
      </c>
      <c r="CF16" s="18">
        <v>1402036085.98</v>
      </c>
      <c r="CG16" s="18">
        <v>108114909.41</v>
      </c>
      <c r="CH16" s="17">
        <v>399.27760000000001</v>
      </c>
      <c r="CI16" s="17">
        <v>182.0496</v>
      </c>
    </row>
    <row r="17" spans="2:87" ht="14.4" customHeight="1" x14ac:dyDescent="0.3">
      <c r="B17" s="2">
        <v>45415</v>
      </c>
      <c r="C17" s="1" t="s">
        <v>60</v>
      </c>
      <c r="D17" s="2">
        <v>45416</v>
      </c>
      <c r="E17" s="13">
        <f t="shared" ref="E17:E37" si="0">IF(C17="1",$F$1,D17)</f>
        <v>45416</v>
      </c>
      <c r="F17" s="18">
        <v>189782454.00999999</v>
      </c>
      <c r="G17" s="18">
        <v>109603621.81</v>
      </c>
      <c r="H17" s="18">
        <v>601361902.60000002</v>
      </c>
      <c r="I17" s="18">
        <v>0</v>
      </c>
      <c r="J17" s="18">
        <v>3354185747.0700002</v>
      </c>
      <c r="K17" s="18">
        <v>39390423.799999997</v>
      </c>
      <c r="L17" s="18"/>
      <c r="M17" s="18">
        <v>0</v>
      </c>
      <c r="N17" s="18">
        <v>2992000000</v>
      </c>
      <c r="O17" s="18">
        <v>0</v>
      </c>
      <c r="P17" s="18"/>
      <c r="Q17" s="18">
        <v>0</v>
      </c>
      <c r="R17" s="18">
        <v>38455702.329999998</v>
      </c>
      <c r="S17" s="18">
        <v>38455702.329999998</v>
      </c>
      <c r="T17" s="18"/>
      <c r="U17" s="18"/>
      <c r="V17" s="18"/>
      <c r="W17" s="18"/>
      <c r="X17" s="18">
        <v>808077252.78999996</v>
      </c>
      <c r="Y17" s="18">
        <v>0</v>
      </c>
      <c r="Z17" s="18">
        <v>6367660390.9799995</v>
      </c>
      <c r="AA17" s="18">
        <v>187401585.69999999</v>
      </c>
      <c r="AB17" s="18">
        <v>115876374.65000001</v>
      </c>
      <c r="AC17" s="18">
        <v>32600986.850000001</v>
      </c>
      <c r="AD17" s="18">
        <v>2173989974.8099999</v>
      </c>
      <c r="AE17" s="18">
        <v>103465425.95999999</v>
      </c>
      <c r="AF17" s="18"/>
      <c r="AG17" s="18"/>
      <c r="AH17" s="18">
        <v>294.5</v>
      </c>
      <c r="AI17" s="18"/>
      <c r="AJ17" s="18">
        <v>104451437.65000001</v>
      </c>
      <c r="AK17" s="18">
        <v>1073348.69</v>
      </c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>
        <v>93421794.680000007</v>
      </c>
      <c r="AW17" s="18">
        <v>1569424.94</v>
      </c>
      <c r="AX17" s="18">
        <v>99286027.540000007</v>
      </c>
      <c r="AY17" s="18">
        <v>94261277.650000006</v>
      </c>
      <c r="AZ17" s="18">
        <v>72693103.730000004</v>
      </c>
      <c r="BA17" s="18">
        <v>72310961.620000005</v>
      </c>
      <c r="BB17" s="18">
        <v>50070084.200000003</v>
      </c>
      <c r="BC17" s="18">
        <v>43888685.049999997</v>
      </c>
      <c r="BD17" s="18"/>
      <c r="BE17" s="18"/>
      <c r="BF17" s="18"/>
      <c r="BG17" s="18"/>
      <c r="BH17" s="18"/>
      <c r="BI17" s="18"/>
      <c r="BJ17" s="18">
        <v>2496737586.8400002</v>
      </c>
      <c r="BK17" s="18">
        <v>343592330.69999999</v>
      </c>
      <c r="BL17" s="18">
        <v>10442469.08</v>
      </c>
      <c r="BM17" s="18"/>
      <c r="BN17" s="18">
        <v>13114289.16</v>
      </c>
      <c r="BO17" s="18">
        <v>218211.32</v>
      </c>
      <c r="BP17" s="18"/>
      <c r="BQ17" s="18"/>
      <c r="BR17" s="18"/>
      <c r="BS17" s="18"/>
      <c r="BT17" s="18">
        <v>345200206.58999997</v>
      </c>
      <c r="BU17" s="18">
        <v>318273673.58999997</v>
      </c>
      <c r="BV17" s="18">
        <v>143379405.47</v>
      </c>
      <c r="BW17" s="18"/>
      <c r="BX17" s="18"/>
      <c r="BY17" s="18"/>
      <c r="BZ17" s="18">
        <v>309189030.19999999</v>
      </c>
      <c r="CA17" s="18">
        <v>309161345.10000002</v>
      </c>
      <c r="CB17" s="18">
        <v>28494134.77</v>
      </c>
      <c r="CC17" s="18">
        <v>4299071.8099999996</v>
      </c>
      <c r="CD17" s="18">
        <v>849819535.26999998</v>
      </c>
      <c r="CE17" s="18">
        <v>631952301.82000005</v>
      </c>
      <c r="CF17" s="18">
        <v>1646918051.5699999</v>
      </c>
      <c r="CG17" s="18">
        <v>85898082.670000002</v>
      </c>
      <c r="CH17" s="17">
        <v>386.64100000000002</v>
      </c>
      <c r="CI17" s="17">
        <v>218.16739999999999</v>
      </c>
    </row>
    <row r="18" spans="2:87" ht="14.4" customHeight="1" x14ac:dyDescent="0.3">
      <c r="B18" s="2">
        <v>45418</v>
      </c>
      <c r="C18" s="1" t="s">
        <v>60</v>
      </c>
      <c r="D18" s="2">
        <v>45419</v>
      </c>
      <c r="E18" s="13">
        <f t="shared" si="0"/>
        <v>45419</v>
      </c>
      <c r="F18" s="18">
        <v>166610742.18000001</v>
      </c>
      <c r="G18" s="18">
        <v>94129360.379999995</v>
      </c>
      <c r="H18" s="18">
        <v>244966943</v>
      </c>
      <c r="I18" s="18">
        <v>0</v>
      </c>
      <c r="J18" s="18">
        <v>3352009746.9699998</v>
      </c>
      <c r="K18" s="18">
        <v>39414722.899999999</v>
      </c>
      <c r="L18" s="18"/>
      <c r="M18" s="18">
        <v>0</v>
      </c>
      <c r="N18" s="18">
        <v>3446000000</v>
      </c>
      <c r="O18" s="18">
        <v>0</v>
      </c>
      <c r="P18" s="18"/>
      <c r="Q18" s="18">
        <v>0</v>
      </c>
      <c r="R18" s="18">
        <v>38321857.090000004</v>
      </c>
      <c r="S18" s="18">
        <v>38321857.090000004</v>
      </c>
      <c r="T18" s="18"/>
      <c r="U18" s="18"/>
      <c r="V18" s="18"/>
      <c r="W18" s="18"/>
      <c r="X18" s="18">
        <v>808077252.78999996</v>
      </c>
      <c r="Y18" s="18">
        <v>0</v>
      </c>
      <c r="Z18" s="18">
        <v>6439783782.3699999</v>
      </c>
      <c r="AA18" s="18">
        <v>171817686.28999999</v>
      </c>
      <c r="AB18" s="18">
        <v>117276048.02</v>
      </c>
      <c r="AC18" s="18">
        <v>32748518</v>
      </c>
      <c r="AD18" s="18">
        <v>2223292715.6100001</v>
      </c>
      <c r="AE18" s="18">
        <v>125169965.84999999</v>
      </c>
      <c r="AF18" s="18"/>
      <c r="AG18" s="18"/>
      <c r="AH18" s="18"/>
      <c r="AI18" s="18"/>
      <c r="AJ18" s="18">
        <v>112633868.11</v>
      </c>
      <c r="AK18" s="18">
        <v>1071274.28</v>
      </c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>
        <v>105428151.72</v>
      </c>
      <c r="AW18" s="18">
        <v>10831598.140000001</v>
      </c>
      <c r="AX18" s="18">
        <v>61263121.060000002</v>
      </c>
      <c r="AY18" s="18">
        <v>56663459.060000002</v>
      </c>
      <c r="AZ18" s="18">
        <v>67999023.730000004</v>
      </c>
      <c r="BA18" s="18">
        <v>67785518.200000003</v>
      </c>
      <c r="BB18" s="18">
        <v>51350005.719999999</v>
      </c>
      <c r="BC18" s="18">
        <v>41763857.420000002</v>
      </c>
      <c r="BD18" s="18"/>
      <c r="BE18" s="18"/>
      <c r="BF18" s="18"/>
      <c r="BG18" s="18"/>
      <c r="BH18" s="18"/>
      <c r="BI18" s="18"/>
      <c r="BJ18" s="18">
        <v>2535219138.3099999</v>
      </c>
      <c r="BK18" s="18">
        <v>327639720.14999998</v>
      </c>
      <c r="BL18" s="18">
        <v>9483708.8800000008</v>
      </c>
      <c r="BM18" s="18"/>
      <c r="BN18" s="18">
        <v>12720217.9</v>
      </c>
      <c r="BO18" s="18">
        <v>218345.92</v>
      </c>
      <c r="BP18" s="18"/>
      <c r="BQ18" s="18"/>
      <c r="BR18" s="18"/>
      <c r="BS18" s="18"/>
      <c r="BT18" s="18">
        <v>321343188.25</v>
      </c>
      <c r="BU18" s="18">
        <v>303792617.36000001</v>
      </c>
      <c r="BV18" s="18">
        <v>143379405.47</v>
      </c>
      <c r="BW18" s="18"/>
      <c r="BX18" s="18"/>
      <c r="BY18" s="18"/>
      <c r="BZ18" s="18">
        <v>371174719.20999998</v>
      </c>
      <c r="CA18" s="18">
        <v>371093570</v>
      </c>
      <c r="CB18" s="18">
        <v>21530122.91</v>
      </c>
      <c r="CC18" s="18">
        <v>1063662.76</v>
      </c>
      <c r="CD18" s="18">
        <v>879631362.62</v>
      </c>
      <c r="CE18" s="18">
        <v>676168196.03999996</v>
      </c>
      <c r="CF18" s="18">
        <v>1655587775.6900001</v>
      </c>
      <c r="CG18" s="18">
        <v>81909930.040000007</v>
      </c>
      <c r="CH18" s="17">
        <v>388.97269999999997</v>
      </c>
      <c r="CI18" s="17">
        <v>209.76419999999999</v>
      </c>
    </row>
    <row r="19" spans="2:87" ht="14.4" customHeight="1" x14ac:dyDescent="0.3">
      <c r="B19" s="2">
        <v>45419</v>
      </c>
      <c r="C19" s="1" t="s">
        <v>60</v>
      </c>
      <c r="D19" s="2">
        <v>45420</v>
      </c>
      <c r="E19" s="13">
        <f t="shared" si="0"/>
        <v>45420</v>
      </c>
      <c r="F19" s="18">
        <v>186111595.50999999</v>
      </c>
      <c r="G19" s="18">
        <v>109558865.31</v>
      </c>
      <c r="H19" s="18">
        <v>159171373.16999999</v>
      </c>
      <c r="I19" s="18">
        <v>0</v>
      </c>
      <c r="J19" s="18">
        <v>3499961669.77</v>
      </c>
      <c r="K19" s="18">
        <v>39472817.299999997</v>
      </c>
      <c r="L19" s="18"/>
      <c r="M19" s="18">
        <v>0</v>
      </c>
      <c r="N19" s="18">
        <v>3143000000</v>
      </c>
      <c r="O19" s="18">
        <v>0</v>
      </c>
      <c r="P19" s="18"/>
      <c r="Q19" s="18">
        <v>0</v>
      </c>
      <c r="R19" s="18">
        <v>38282170.420000002</v>
      </c>
      <c r="S19" s="18">
        <v>38282170.420000002</v>
      </c>
      <c r="T19" s="18"/>
      <c r="U19" s="18"/>
      <c r="V19" s="18"/>
      <c r="W19" s="18"/>
      <c r="X19" s="18">
        <v>808077252.78999996</v>
      </c>
      <c r="Y19" s="18">
        <v>0</v>
      </c>
      <c r="Z19" s="18">
        <v>6218401223.6000004</v>
      </c>
      <c r="AA19" s="18">
        <v>187265520.55000001</v>
      </c>
      <c r="AB19" s="18">
        <v>119876590.56999999</v>
      </c>
      <c r="AC19" s="18">
        <v>32855951.73</v>
      </c>
      <c r="AD19" s="18">
        <v>2146542331.3199999</v>
      </c>
      <c r="AE19" s="18">
        <v>114970141.12</v>
      </c>
      <c r="AF19" s="18"/>
      <c r="AG19" s="18"/>
      <c r="AH19" s="18"/>
      <c r="AI19" s="18"/>
      <c r="AJ19" s="18">
        <v>110692259.81999999</v>
      </c>
      <c r="AK19" s="18">
        <v>1071183.04</v>
      </c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>
        <v>104293985.23</v>
      </c>
      <c r="AW19" s="18">
        <v>10823926.99</v>
      </c>
      <c r="AX19" s="18">
        <v>65077135.210000001</v>
      </c>
      <c r="AY19" s="18">
        <v>59753164.020000003</v>
      </c>
      <c r="AZ19" s="18">
        <v>195215908.86000001</v>
      </c>
      <c r="BA19" s="18">
        <v>195057883.50999999</v>
      </c>
      <c r="BB19" s="18">
        <v>86571071.230000004</v>
      </c>
      <c r="BC19" s="18">
        <v>80988477.840000004</v>
      </c>
      <c r="BD19" s="18"/>
      <c r="BE19" s="18"/>
      <c r="BF19" s="18"/>
      <c r="BG19" s="18"/>
      <c r="BH19" s="18"/>
      <c r="BI19" s="18"/>
      <c r="BJ19" s="18">
        <v>2622757700.04</v>
      </c>
      <c r="BK19" s="18">
        <v>490673733.56999999</v>
      </c>
      <c r="BL19" s="18">
        <v>8442268.0700000003</v>
      </c>
      <c r="BM19" s="18"/>
      <c r="BN19" s="18">
        <v>11141589.18</v>
      </c>
      <c r="BO19" s="18">
        <v>218667.75</v>
      </c>
      <c r="BP19" s="18"/>
      <c r="BQ19" s="18"/>
      <c r="BR19" s="18"/>
      <c r="BS19" s="18"/>
      <c r="BT19" s="18">
        <v>254455524.87</v>
      </c>
      <c r="BU19" s="18">
        <v>244755519.09</v>
      </c>
      <c r="BV19" s="18">
        <v>143379405.47</v>
      </c>
      <c r="BW19" s="18"/>
      <c r="BX19" s="18"/>
      <c r="BY19" s="18"/>
      <c r="BZ19" s="18">
        <v>529739925.19999999</v>
      </c>
      <c r="CA19" s="18">
        <v>529559030</v>
      </c>
      <c r="CB19" s="18">
        <v>28262392.210000001</v>
      </c>
      <c r="CC19" s="18">
        <v>4888233.13</v>
      </c>
      <c r="CD19" s="18">
        <v>975421105</v>
      </c>
      <c r="CE19" s="18">
        <v>779421449.97000003</v>
      </c>
      <c r="CF19" s="18">
        <v>1647336595.04</v>
      </c>
      <c r="CG19" s="18">
        <v>122668433.39</v>
      </c>
      <c r="CH19" s="17">
        <v>377.4821</v>
      </c>
      <c r="CI19" s="17">
        <v>152.65989999999999</v>
      </c>
    </row>
    <row r="20" spans="2:87" ht="14.4" customHeight="1" x14ac:dyDescent="0.3">
      <c r="B20" s="2">
        <v>45420</v>
      </c>
      <c r="C20" s="1" t="s">
        <v>60</v>
      </c>
      <c r="D20" s="2">
        <v>45421</v>
      </c>
      <c r="E20" s="13">
        <f t="shared" si="0"/>
        <v>45421</v>
      </c>
      <c r="F20" s="18">
        <v>191639461.33000001</v>
      </c>
      <c r="G20" s="18">
        <v>90597249.030000001</v>
      </c>
      <c r="H20" s="18">
        <v>220995674.81999999</v>
      </c>
      <c r="I20" s="18">
        <v>0</v>
      </c>
      <c r="J20" s="18">
        <v>3411589283.1700001</v>
      </c>
      <c r="K20" s="18">
        <v>39389399.700000003</v>
      </c>
      <c r="L20" s="18"/>
      <c r="M20" s="18">
        <v>0</v>
      </c>
      <c r="N20" s="18">
        <v>3204000000</v>
      </c>
      <c r="O20" s="18">
        <v>0</v>
      </c>
      <c r="P20" s="18"/>
      <c r="Q20" s="18">
        <v>0</v>
      </c>
      <c r="R20" s="18">
        <v>38224294.030000001</v>
      </c>
      <c r="S20" s="18">
        <v>38224294.030000001</v>
      </c>
      <c r="T20" s="18"/>
      <c r="U20" s="18"/>
      <c r="V20" s="18"/>
      <c r="W20" s="18"/>
      <c r="X20" s="18">
        <v>808077252.78999996</v>
      </c>
      <c r="Y20" s="18">
        <v>0</v>
      </c>
      <c r="Z20" s="18">
        <v>6258323205.3599997</v>
      </c>
      <c r="AA20" s="18">
        <v>168162687.56</v>
      </c>
      <c r="AB20" s="18">
        <v>123298930.15000001</v>
      </c>
      <c r="AC20" s="18">
        <v>32631740.73</v>
      </c>
      <c r="AD20" s="18">
        <v>2164632103.0700002</v>
      </c>
      <c r="AE20" s="18">
        <v>110405098.7</v>
      </c>
      <c r="AF20" s="18"/>
      <c r="AG20" s="18"/>
      <c r="AH20" s="18"/>
      <c r="AI20" s="18"/>
      <c r="AJ20" s="18">
        <v>111601228.86</v>
      </c>
      <c r="AK20" s="18">
        <v>1069319.21</v>
      </c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>
        <v>105113380.05</v>
      </c>
      <c r="AW20" s="18">
        <v>10806711.810000001</v>
      </c>
      <c r="AX20" s="18">
        <v>70416223.890000001</v>
      </c>
      <c r="AY20" s="18">
        <v>65470056.399999999</v>
      </c>
      <c r="AZ20" s="18">
        <v>169317916.34999999</v>
      </c>
      <c r="BA20" s="18">
        <v>169201335.44999999</v>
      </c>
      <c r="BB20" s="18">
        <v>82554517.459999993</v>
      </c>
      <c r="BC20" s="18">
        <v>77271103.450000003</v>
      </c>
      <c r="BD20" s="18"/>
      <c r="BE20" s="18"/>
      <c r="BF20" s="18"/>
      <c r="BG20" s="18"/>
      <c r="BH20" s="18"/>
      <c r="BI20" s="18"/>
      <c r="BJ20" s="18">
        <v>2627642877.8200002</v>
      </c>
      <c r="BK20" s="18">
        <v>462015953.94</v>
      </c>
      <c r="BL20" s="18">
        <v>7555837.2000000002</v>
      </c>
      <c r="BM20" s="18"/>
      <c r="BN20" s="18">
        <v>9391083.7599999998</v>
      </c>
      <c r="BO20" s="18">
        <v>218205.64</v>
      </c>
      <c r="BP20" s="18"/>
      <c r="BQ20" s="18"/>
      <c r="BR20" s="18"/>
      <c r="BS20" s="18"/>
      <c r="BT20" s="18">
        <v>237479924.53999999</v>
      </c>
      <c r="BU20" s="18">
        <v>232059711.50999999</v>
      </c>
      <c r="BV20" s="18">
        <v>105974735.26000001</v>
      </c>
      <c r="BW20" s="18"/>
      <c r="BX20" s="18"/>
      <c r="BY20" s="18"/>
      <c r="BZ20" s="18">
        <v>582109095.64999998</v>
      </c>
      <c r="CA20" s="18">
        <v>581849100</v>
      </c>
      <c r="CB20" s="18">
        <v>23718121.890000001</v>
      </c>
      <c r="CC20" s="18">
        <v>950375.15</v>
      </c>
      <c r="CD20" s="18">
        <v>966228798.29999995</v>
      </c>
      <c r="CE20" s="18">
        <v>815077392.29999995</v>
      </c>
      <c r="CF20" s="18">
        <v>1661414079.52</v>
      </c>
      <c r="CG20" s="18">
        <v>115503988.48</v>
      </c>
      <c r="CH20" s="17">
        <v>376.68650000000002</v>
      </c>
      <c r="CI20" s="17">
        <v>145.59039999999999</v>
      </c>
    </row>
    <row r="21" spans="2:87" ht="14.4" customHeight="1" x14ac:dyDescent="0.3">
      <c r="B21" s="2">
        <v>45421</v>
      </c>
      <c r="C21" s="1" t="s">
        <v>60</v>
      </c>
      <c r="D21" s="2">
        <v>45422</v>
      </c>
      <c r="E21" s="13">
        <f t="shared" si="0"/>
        <v>45422</v>
      </c>
      <c r="F21" s="18">
        <v>215476322.88999999</v>
      </c>
      <c r="G21" s="18">
        <v>110923361.09</v>
      </c>
      <c r="H21" s="18">
        <v>238771521.25</v>
      </c>
      <c r="I21" s="18">
        <v>0</v>
      </c>
      <c r="J21" s="18">
        <v>3227656548.6700001</v>
      </c>
      <c r="K21" s="18">
        <v>39396940.799999997</v>
      </c>
      <c r="L21" s="18"/>
      <c r="M21" s="18">
        <v>0</v>
      </c>
      <c r="N21" s="18">
        <v>3083000000</v>
      </c>
      <c r="O21" s="18">
        <v>0</v>
      </c>
      <c r="P21" s="18"/>
      <c r="Q21" s="18">
        <v>0</v>
      </c>
      <c r="R21" s="18">
        <v>38618773.68</v>
      </c>
      <c r="S21" s="18">
        <v>38618773.68</v>
      </c>
      <c r="T21" s="18"/>
      <c r="U21" s="18"/>
      <c r="V21" s="18"/>
      <c r="W21" s="18"/>
      <c r="X21" s="18">
        <v>808077252.78999996</v>
      </c>
      <c r="Y21" s="18">
        <v>0</v>
      </c>
      <c r="Z21" s="18">
        <v>5995445913.6999998</v>
      </c>
      <c r="AA21" s="18">
        <v>188939075.56999999</v>
      </c>
      <c r="AB21" s="18">
        <v>119614395.87</v>
      </c>
      <c r="AC21" s="18">
        <v>32301555.579999998</v>
      </c>
      <c r="AD21" s="18">
        <v>2075663731.6400001</v>
      </c>
      <c r="AE21" s="18">
        <v>105073249.48</v>
      </c>
      <c r="AF21" s="18"/>
      <c r="AG21" s="18"/>
      <c r="AH21" s="18"/>
      <c r="AI21" s="18"/>
      <c r="AJ21" s="18">
        <v>108816147.22</v>
      </c>
      <c r="AK21" s="18">
        <v>1070853.05</v>
      </c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>
        <v>102475657.67</v>
      </c>
      <c r="AW21" s="18">
        <v>9753812.3599999994</v>
      </c>
      <c r="AX21" s="18">
        <v>86596535.510000005</v>
      </c>
      <c r="AY21" s="18">
        <v>81306869.950000003</v>
      </c>
      <c r="AZ21" s="18">
        <v>293304133.26999998</v>
      </c>
      <c r="BA21" s="18">
        <v>292980454.74000001</v>
      </c>
      <c r="BB21" s="18">
        <v>109642303.13</v>
      </c>
      <c r="BC21" s="18">
        <v>104444828.20999999</v>
      </c>
      <c r="BD21" s="18"/>
      <c r="BE21" s="18"/>
      <c r="BF21" s="18"/>
      <c r="BG21" s="18"/>
      <c r="BH21" s="18"/>
      <c r="BI21" s="18"/>
      <c r="BJ21" s="18">
        <v>2574140799.0999999</v>
      </c>
      <c r="BK21" s="18">
        <v>622082443.01999998</v>
      </c>
      <c r="BL21" s="18">
        <v>6293134</v>
      </c>
      <c r="BM21" s="18"/>
      <c r="BN21" s="18">
        <v>7479502.2800000003</v>
      </c>
      <c r="BO21" s="18"/>
      <c r="BP21" s="18"/>
      <c r="BQ21" s="18"/>
      <c r="BR21" s="18"/>
      <c r="BS21" s="18"/>
      <c r="BT21" s="18">
        <v>249015814.75999999</v>
      </c>
      <c r="BU21" s="18">
        <v>243597378.34999999</v>
      </c>
      <c r="BV21" s="18">
        <v>103516695.91</v>
      </c>
      <c r="BW21" s="18"/>
      <c r="BX21" s="18"/>
      <c r="BY21" s="18"/>
      <c r="BZ21" s="18">
        <v>746317016.25</v>
      </c>
      <c r="CA21" s="18">
        <v>706781348.75999999</v>
      </c>
      <c r="CB21" s="18">
        <v>22811901.719999999</v>
      </c>
      <c r="CC21" s="18">
        <v>790362.13</v>
      </c>
      <c r="CD21" s="18">
        <v>1135434064.9200001</v>
      </c>
      <c r="CE21" s="18">
        <v>951169089.24000001</v>
      </c>
      <c r="CF21" s="18">
        <v>1438706734.1800001</v>
      </c>
      <c r="CG21" s="18">
        <v>155520610.75</v>
      </c>
      <c r="CH21" s="17">
        <v>416.72469999999998</v>
      </c>
      <c r="CI21" s="17">
        <v>121.4881</v>
      </c>
    </row>
    <row r="22" spans="2:87" ht="14.4" customHeight="1" x14ac:dyDescent="0.3">
      <c r="B22" s="2">
        <v>45422</v>
      </c>
      <c r="C22" s="1" t="s">
        <v>60</v>
      </c>
      <c r="D22" s="2">
        <v>45423</v>
      </c>
      <c r="E22" s="13">
        <f t="shared" si="0"/>
        <v>45423</v>
      </c>
      <c r="F22" s="18">
        <v>178027232.91999999</v>
      </c>
      <c r="G22" s="18">
        <v>108698796.52</v>
      </c>
      <c r="H22" s="18">
        <v>491712468.06</v>
      </c>
      <c r="I22" s="18">
        <v>0</v>
      </c>
      <c r="J22" s="18">
        <v>3547533879.0700002</v>
      </c>
      <c r="K22" s="18">
        <v>39503447.200000003</v>
      </c>
      <c r="L22" s="18"/>
      <c r="M22" s="18">
        <v>0</v>
      </c>
      <c r="N22" s="18">
        <v>2508000000</v>
      </c>
      <c r="O22" s="18">
        <v>0</v>
      </c>
      <c r="P22" s="18"/>
      <c r="Q22" s="18">
        <v>0</v>
      </c>
      <c r="R22" s="18">
        <v>38784495.079999998</v>
      </c>
      <c r="S22" s="18">
        <v>38784495.079999998</v>
      </c>
      <c r="T22" s="18"/>
      <c r="U22" s="18"/>
      <c r="V22" s="18"/>
      <c r="W22" s="18"/>
      <c r="X22" s="18">
        <v>782358729.24000001</v>
      </c>
      <c r="Y22" s="18">
        <v>0</v>
      </c>
      <c r="Z22" s="18">
        <v>5981699345.8900003</v>
      </c>
      <c r="AA22" s="18">
        <v>186986738.80000001</v>
      </c>
      <c r="AB22" s="18">
        <v>119903004.56</v>
      </c>
      <c r="AC22" s="18">
        <v>32610238.390000001</v>
      </c>
      <c r="AD22" s="18">
        <v>2051372015.5699999</v>
      </c>
      <c r="AE22" s="18">
        <v>110837508.41</v>
      </c>
      <c r="AF22" s="18"/>
      <c r="AG22" s="18"/>
      <c r="AH22" s="18"/>
      <c r="AI22" s="18"/>
      <c r="AJ22" s="18">
        <v>106386049.43000001</v>
      </c>
      <c r="AK22" s="18">
        <v>1074804.3799999999</v>
      </c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>
        <v>98097811.459999993</v>
      </c>
      <c r="AW22" s="18">
        <v>9795063.3300000001</v>
      </c>
      <c r="AX22" s="18">
        <v>99151813.879999995</v>
      </c>
      <c r="AY22" s="18">
        <v>93299511.049999997</v>
      </c>
      <c r="AZ22" s="18">
        <v>195627018.90000001</v>
      </c>
      <c r="BA22" s="18">
        <v>191110356.90000001</v>
      </c>
      <c r="BB22" s="18">
        <v>64016271.899999999</v>
      </c>
      <c r="BC22" s="18">
        <v>56952101.539999999</v>
      </c>
      <c r="BD22" s="18"/>
      <c r="BE22" s="18"/>
      <c r="BF22" s="18"/>
      <c r="BG22" s="18"/>
      <c r="BH22" s="18"/>
      <c r="BI22" s="18"/>
      <c r="BJ22" s="18">
        <v>2412269743.5300002</v>
      </c>
      <c r="BK22" s="18">
        <v>490810266.69</v>
      </c>
      <c r="BL22" s="18">
        <v>4574496.0599999996</v>
      </c>
      <c r="BM22" s="18"/>
      <c r="BN22" s="18">
        <v>2819591.61</v>
      </c>
      <c r="BO22" s="18"/>
      <c r="BP22" s="18"/>
      <c r="BQ22" s="18"/>
      <c r="BR22" s="18"/>
      <c r="BS22" s="18"/>
      <c r="BT22" s="18">
        <v>330709557.58999997</v>
      </c>
      <c r="BU22" s="18">
        <v>253905293.19999999</v>
      </c>
      <c r="BV22" s="18">
        <v>70688831.540000007</v>
      </c>
      <c r="BW22" s="18"/>
      <c r="BX22" s="18"/>
      <c r="BY22" s="18"/>
      <c r="BZ22" s="18">
        <v>551143715.5</v>
      </c>
      <c r="CA22" s="18">
        <v>550873631.05999994</v>
      </c>
      <c r="CB22" s="18">
        <v>23126378.109999999</v>
      </c>
      <c r="CC22" s="18">
        <v>1312368.4099999999</v>
      </c>
      <c r="CD22" s="18">
        <v>983062570.40999997</v>
      </c>
      <c r="CE22" s="18">
        <v>806091292.66999996</v>
      </c>
      <c r="CF22" s="18">
        <v>1429207173.1199999</v>
      </c>
      <c r="CG22" s="18">
        <v>122702566.67</v>
      </c>
      <c r="CH22" s="17">
        <v>418.53269999999998</v>
      </c>
      <c r="CI22" s="17">
        <v>152.39019999999999</v>
      </c>
    </row>
    <row r="23" spans="2:87" ht="14.4" customHeight="1" x14ac:dyDescent="0.3">
      <c r="B23" s="2">
        <v>45425</v>
      </c>
      <c r="C23" s="1" t="s">
        <v>60</v>
      </c>
      <c r="D23" s="2">
        <v>45426</v>
      </c>
      <c r="E23" s="13">
        <f t="shared" si="0"/>
        <v>45426</v>
      </c>
      <c r="F23" s="18">
        <v>204086476.88999999</v>
      </c>
      <c r="G23" s="18">
        <v>126489320.59</v>
      </c>
      <c r="H23" s="18">
        <v>426281068.54000002</v>
      </c>
      <c r="I23" s="18">
        <v>0</v>
      </c>
      <c r="J23" s="18">
        <v>3772682070.27</v>
      </c>
      <c r="K23" s="18">
        <v>39860578.799999997</v>
      </c>
      <c r="L23" s="18"/>
      <c r="M23" s="18">
        <v>0</v>
      </c>
      <c r="N23" s="18">
        <v>2316000000</v>
      </c>
      <c r="O23" s="18">
        <v>0</v>
      </c>
      <c r="P23" s="18"/>
      <c r="Q23" s="18">
        <v>0</v>
      </c>
      <c r="R23" s="18">
        <v>38950020.359999999</v>
      </c>
      <c r="S23" s="18">
        <v>38950020.359999999</v>
      </c>
      <c r="T23" s="18"/>
      <c r="U23" s="18"/>
      <c r="V23" s="18"/>
      <c r="W23" s="18"/>
      <c r="X23" s="18">
        <v>782358729.24000001</v>
      </c>
      <c r="Y23" s="18">
        <v>0</v>
      </c>
      <c r="Z23" s="18">
        <v>5975640906.8199997</v>
      </c>
      <c r="AA23" s="18">
        <v>205299919.75</v>
      </c>
      <c r="AB23" s="18">
        <v>120547687.36</v>
      </c>
      <c r="AC23" s="18">
        <v>32507402.850000001</v>
      </c>
      <c r="AD23" s="18">
        <v>2050573618.8699999</v>
      </c>
      <c r="AE23" s="18">
        <v>111468642.84999999</v>
      </c>
      <c r="AF23" s="18"/>
      <c r="AG23" s="18"/>
      <c r="AH23" s="18"/>
      <c r="AI23" s="18"/>
      <c r="AJ23" s="18">
        <v>105715707.34</v>
      </c>
      <c r="AK23" s="18">
        <v>2272950.23</v>
      </c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>
        <v>72420898.170000002</v>
      </c>
      <c r="AW23" s="18">
        <v>9827041.9199999999</v>
      </c>
      <c r="AX23" s="18">
        <v>55715190.759999998</v>
      </c>
      <c r="AY23" s="18">
        <v>51122225.020000003</v>
      </c>
      <c r="AZ23" s="18">
        <v>85729424.109999999</v>
      </c>
      <c r="BA23" s="18">
        <v>85655487.870000005</v>
      </c>
      <c r="BB23" s="18">
        <v>56138426.409999996</v>
      </c>
      <c r="BC23" s="18">
        <v>47087171.18</v>
      </c>
      <c r="BD23" s="18"/>
      <c r="BE23" s="18"/>
      <c r="BF23" s="18"/>
      <c r="BG23" s="18"/>
      <c r="BH23" s="18"/>
      <c r="BI23" s="18"/>
      <c r="BJ23" s="18">
        <v>2220250970.23</v>
      </c>
      <c r="BK23" s="18">
        <v>334810474.51999998</v>
      </c>
      <c r="BL23" s="18">
        <v>8144238.3899999997</v>
      </c>
      <c r="BM23" s="18"/>
      <c r="BN23" s="18">
        <v>13589949.5</v>
      </c>
      <c r="BO23" s="18">
        <v>201229.56</v>
      </c>
      <c r="BP23" s="18"/>
      <c r="BQ23" s="18"/>
      <c r="BR23" s="18"/>
      <c r="BS23" s="18"/>
      <c r="BT23" s="18">
        <v>350313013.55000001</v>
      </c>
      <c r="BU23" s="18">
        <v>290635365.06</v>
      </c>
      <c r="BV23" s="18">
        <v>71001381.540000007</v>
      </c>
      <c r="BW23" s="18"/>
      <c r="BX23" s="18"/>
      <c r="BY23" s="18"/>
      <c r="BZ23" s="18">
        <v>343885050.25</v>
      </c>
      <c r="CA23" s="18">
        <v>343813500</v>
      </c>
      <c r="CB23" s="18">
        <v>25579627.239999998</v>
      </c>
      <c r="CC23" s="18">
        <v>5836895.8200000003</v>
      </c>
      <c r="CD23" s="18">
        <v>812513260.47000003</v>
      </c>
      <c r="CE23" s="18">
        <v>640486990.44000006</v>
      </c>
      <c r="CF23" s="18">
        <v>1407737709.76</v>
      </c>
      <c r="CG23" s="18">
        <v>83702618.629999995</v>
      </c>
      <c r="CH23" s="17">
        <v>424.48540000000003</v>
      </c>
      <c r="CI23" s="17">
        <v>245.273</v>
      </c>
    </row>
    <row r="24" spans="2:87" ht="14.4" customHeight="1" x14ac:dyDescent="0.3">
      <c r="B24" s="2">
        <v>45426</v>
      </c>
      <c r="C24" s="1" t="s">
        <v>60</v>
      </c>
      <c r="D24" s="2">
        <v>45427</v>
      </c>
      <c r="E24" s="13">
        <f t="shared" si="0"/>
        <v>45427</v>
      </c>
      <c r="F24" s="18">
        <v>210225607.24000001</v>
      </c>
      <c r="G24" s="18">
        <v>123156409.34</v>
      </c>
      <c r="H24" s="18">
        <v>524497137.75999999</v>
      </c>
      <c r="I24" s="18">
        <v>0</v>
      </c>
      <c r="J24" s="18">
        <v>3731145333.9699998</v>
      </c>
      <c r="K24" s="18">
        <v>39799784.5</v>
      </c>
      <c r="L24" s="18"/>
      <c r="M24" s="18">
        <v>0</v>
      </c>
      <c r="N24" s="18">
        <v>2458000000</v>
      </c>
      <c r="O24" s="18">
        <v>0</v>
      </c>
      <c r="P24" s="18"/>
      <c r="Q24" s="18">
        <v>0</v>
      </c>
      <c r="R24" s="18">
        <v>38850979.759999998</v>
      </c>
      <c r="S24" s="18">
        <v>38850979.759999998</v>
      </c>
      <c r="T24" s="18"/>
      <c r="U24" s="18"/>
      <c r="V24" s="18"/>
      <c r="W24" s="18"/>
      <c r="X24" s="18">
        <v>782358729.24000001</v>
      </c>
      <c r="Y24" s="18">
        <v>0</v>
      </c>
      <c r="Z24" s="18">
        <v>6180360329.4899998</v>
      </c>
      <c r="AA24" s="18">
        <v>201807173.59999999</v>
      </c>
      <c r="AB24" s="18">
        <v>119788566.22</v>
      </c>
      <c r="AC24" s="18">
        <v>32895000.030000001</v>
      </c>
      <c r="AD24" s="18">
        <v>2113335311.6400001</v>
      </c>
      <c r="AE24" s="18">
        <v>109003664.81999999</v>
      </c>
      <c r="AF24" s="18"/>
      <c r="AG24" s="18"/>
      <c r="AH24" s="18"/>
      <c r="AI24" s="18"/>
      <c r="AJ24" s="18">
        <v>104479305.25</v>
      </c>
      <c r="AK24" s="18">
        <v>2267588.21</v>
      </c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>
        <v>62704087.909999996</v>
      </c>
      <c r="AW24" s="18">
        <v>9802446.2100000009</v>
      </c>
      <c r="AX24" s="18">
        <v>64371506.100000001</v>
      </c>
      <c r="AY24" s="18">
        <v>59181567.170000002</v>
      </c>
      <c r="AZ24" s="18">
        <v>256495793.78</v>
      </c>
      <c r="BA24" s="18">
        <v>256473494.44</v>
      </c>
      <c r="BB24" s="18">
        <v>58982174.520000003</v>
      </c>
      <c r="BC24" s="18">
        <v>51719007.270000003</v>
      </c>
      <c r="BD24" s="18"/>
      <c r="BE24" s="18"/>
      <c r="BF24" s="18"/>
      <c r="BG24" s="18"/>
      <c r="BH24" s="18"/>
      <c r="BI24" s="18"/>
      <c r="BJ24" s="18">
        <v>2457190315.7199998</v>
      </c>
      <c r="BK24" s="18">
        <v>516462648.17000002</v>
      </c>
      <c r="BL24" s="18">
        <v>8147914.3799999999</v>
      </c>
      <c r="BM24" s="18"/>
      <c r="BN24" s="18">
        <v>65863458.460000001</v>
      </c>
      <c r="BO24" s="18">
        <v>200922.65</v>
      </c>
      <c r="BP24" s="18"/>
      <c r="BQ24" s="18"/>
      <c r="BR24" s="18"/>
      <c r="BS24" s="18"/>
      <c r="BT24" s="18">
        <v>234559822.18000001</v>
      </c>
      <c r="BU24" s="18">
        <v>176884696.81</v>
      </c>
      <c r="BV24" s="18">
        <v>71001381.540000007</v>
      </c>
      <c r="BW24" s="18"/>
      <c r="BX24" s="18"/>
      <c r="BY24" s="18"/>
      <c r="BZ24" s="18">
        <v>593348697.20000005</v>
      </c>
      <c r="CA24" s="18">
        <v>593249757.34000003</v>
      </c>
      <c r="CB24" s="18">
        <v>20568430.739999998</v>
      </c>
      <c r="CC24" s="18">
        <v>989499.57</v>
      </c>
      <c r="CD24" s="18">
        <v>993489704.5</v>
      </c>
      <c r="CE24" s="18">
        <v>771324876.37</v>
      </c>
      <c r="CF24" s="18">
        <v>1463700611.22</v>
      </c>
      <c r="CG24" s="18">
        <v>129115662.04000001</v>
      </c>
      <c r="CH24" s="17">
        <v>422.24209999999999</v>
      </c>
      <c r="CI24" s="17">
        <v>156.29949999999999</v>
      </c>
    </row>
    <row r="25" spans="2:87" ht="14.4" customHeight="1" x14ac:dyDescent="0.3">
      <c r="B25" s="2">
        <v>45427</v>
      </c>
      <c r="C25" s="1" t="s">
        <v>60</v>
      </c>
      <c r="D25" s="2">
        <v>45428</v>
      </c>
      <c r="E25" s="13">
        <f t="shared" si="0"/>
        <v>45428</v>
      </c>
      <c r="F25" s="18">
        <v>193712034.43000001</v>
      </c>
      <c r="G25" s="18">
        <v>102685240.73</v>
      </c>
      <c r="H25" s="18">
        <v>425604603.13999999</v>
      </c>
      <c r="I25" s="18">
        <v>0</v>
      </c>
      <c r="J25" s="18">
        <v>3792526027.5700002</v>
      </c>
      <c r="K25" s="18">
        <v>39875195.5</v>
      </c>
      <c r="L25" s="18"/>
      <c r="M25" s="18">
        <v>0</v>
      </c>
      <c r="N25" s="18">
        <v>2407000000</v>
      </c>
      <c r="O25" s="18">
        <v>0</v>
      </c>
      <c r="P25" s="18"/>
      <c r="Q25" s="18">
        <v>0</v>
      </c>
      <c r="R25" s="18">
        <v>38910109.939999998</v>
      </c>
      <c r="S25" s="18">
        <v>38910109.939999998</v>
      </c>
      <c r="T25" s="18"/>
      <c r="U25" s="18"/>
      <c r="V25" s="18"/>
      <c r="W25" s="18"/>
      <c r="X25" s="18">
        <v>782358729.24000001</v>
      </c>
      <c r="Y25" s="18">
        <v>0</v>
      </c>
      <c r="Z25" s="18">
        <v>6075394045.8400002</v>
      </c>
      <c r="AA25" s="18">
        <v>181470546.16999999</v>
      </c>
      <c r="AB25" s="18">
        <v>126945593.12</v>
      </c>
      <c r="AC25" s="18">
        <v>33101955.350000001</v>
      </c>
      <c r="AD25" s="18">
        <v>2064893044.8099999</v>
      </c>
      <c r="AE25" s="18">
        <v>106098172.86</v>
      </c>
      <c r="AF25" s="18"/>
      <c r="AG25" s="18"/>
      <c r="AH25" s="18"/>
      <c r="AI25" s="18"/>
      <c r="AJ25" s="18">
        <v>103769180.05</v>
      </c>
      <c r="AK25" s="18">
        <v>2866390.65</v>
      </c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>
        <v>61187435.399999999</v>
      </c>
      <c r="AW25" s="18">
        <v>9817508.7100000009</v>
      </c>
      <c r="AX25" s="18">
        <v>68051159.189999998</v>
      </c>
      <c r="AY25" s="18">
        <v>60963885.960000001</v>
      </c>
      <c r="AZ25" s="18">
        <v>230513082.71000001</v>
      </c>
      <c r="BA25" s="18">
        <v>230310777.94999999</v>
      </c>
      <c r="BB25" s="18">
        <v>55289521.770000003</v>
      </c>
      <c r="BC25" s="18">
        <v>47662570.140000001</v>
      </c>
      <c r="BD25" s="18"/>
      <c r="BE25" s="18"/>
      <c r="BF25" s="18"/>
      <c r="BG25" s="18"/>
      <c r="BH25" s="18"/>
      <c r="BI25" s="18"/>
      <c r="BJ25" s="18">
        <v>2388443468.2600002</v>
      </c>
      <c r="BK25" s="18">
        <v>485246022.55000001</v>
      </c>
      <c r="BL25" s="18">
        <v>7928096.1399999997</v>
      </c>
      <c r="BM25" s="18"/>
      <c r="BN25" s="18">
        <v>62950692.979999997</v>
      </c>
      <c r="BO25" s="18">
        <v>201303.35</v>
      </c>
      <c r="BP25" s="18"/>
      <c r="BQ25" s="18"/>
      <c r="BR25" s="18"/>
      <c r="BS25" s="18"/>
      <c r="BT25" s="18">
        <v>256267661.13999999</v>
      </c>
      <c r="BU25" s="18">
        <v>197009117.72999999</v>
      </c>
      <c r="BV25" s="18">
        <v>46778618.82</v>
      </c>
      <c r="BW25" s="18"/>
      <c r="BX25" s="18"/>
      <c r="BY25" s="18"/>
      <c r="BZ25" s="18">
        <v>567608307.15999997</v>
      </c>
      <c r="CA25" s="18">
        <v>567493284.67999995</v>
      </c>
      <c r="CB25" s="18">
        <v>24431075.07</v>
      </c>
      <c r="CC25" s="18">
        <v>896950.53</v>
      </c>
      <c r="CD25" s="18">
        <v>965964451.30999994</v>
      </c>
      <c r="CE25" s="18">
        <v>765600656.28999996</v>
      </c>
      <c r="CF25" s="18">
        <v>1422479016.95</v>
      </c>
      <c r="CG25" s="18">
        <v>121311505.64</v>
      </c>
      <c r="CH25" s="17">
        <v>427.09899999999999</v>
      </c>
      <c r="CI25" s="17">
        <v>149.59049999999999</v>
      </c>
    </row>
    <row r="26" spans="2:87" ht="14.4" customHeight="1" x14ac:dyDescent="0.3">
      <c r="B26" s="2">
        <v>45428</v>
      </c>
      <c r="C26" s="1" t="s">
        <v>60</v>
      </c>
      <c r="D26" s="2">
        <v>45429</v>
      </c>
      <c r="E26" s="13">
        <f t="shared" si="0"/>
        <v>45429</v>
      </c>
      <c r="F26" s="18">
        <v>195846671.91</v>
      </c>
      <c r="G26" s="18">
        <v>115111120.91</v>
      </c>
      <c r="H26" s="18">
        <v>444361724.69</v>
      </c>
      <c r="I26" s="18">
        <v>0</v>
      </c>
      <c r="J26" s="18">
        <v>3750288274.4699998</v>
      </c>
      <c r="K26" s="18"/>
      <c r="L26" s="18"/>
      <c r="M26" s="18">
        <v>0</v>
      </c>
      <c r="N26" s="18">
        <v>2357000000</v>
      </c>
      <c r="O26" s="18">
        <v>0</v>
      </c>
      <c r="P26" s="18"/>
      <c r="Q26" s="18">
        <v>0</v>
      </c>
      <c r="R26" s="18">
        <v>38809304.259999998</v>
      </c>
      <c r="S26" s="18">
        <v>38809304.259999998</v>
      </c>
      <c r="T26" s="18"/>
      <c r="U26" s="18"/>
      <c r="V26" s="18"/>
      <c r="W26" s="18"/>
      <c r="X26" s="18">
        <v>782358729.24000001</v>
      </c>
      <c r="Y26" s="18">
        <v>0</v>
      </c>
      <c r="Z26" s="18">
        <v>6003947246.0900002</v>
      </c>
      <c r="AA26" s="18">
        <v>153920425.16999999</v>
      </c>
      <c r="AB26" s="18">
        <v>125830743.22</v>
      </c>
      <c r="AC26" s="18">
        <v>32859953.84</v>
      </c>
      <c r="AD26" s="18">
        <v>2055727310.1900001</v>
      </c>
      <c r="AE26" s="18">
        <v>106571258.89</v>
      </c>
      <c r="AF26" s="18"/>
      <c r="AG26" s="18"/>
      <c r="AH26" s="18"/>
      <c r="AI26" s="18"/>
      <c r="AJ26" s="18">
        <v>106563200.92</v>
      </c>
      <c r="AK26" s="18">
        <v>2860215.86</v>
      </c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>
        <v>60044451.350000001</v>
      </c>
      <c r="AW26" s="18">
        <v>9793249.2300000004</v>
      </c>
      <c r="AX26" s="18">
        <v>83469894.019999996</v>
      </c>
      <c r="AY26" s="18">
        <v>77657471.819999993</v>
      </c>
      <c r="AZ26" s="18">
        <v>7804837.4500000002</v>
      </c>
      <c r="BA26" s="18">
        <v>7516779.6600000001</v>
      </c>
      <c r="BB26" s="18">
        <v>96073989.769999996</v>
      </c>
      <c r="BC26" s="18">
        <v>87253405.010000005</v>
      </c>
      <c r="BD26" s="18"/>
      <c r="BE26" s="18"/>
      <c r="BF26" s="18"/>
      <c r="BG26" s="18"/>
      <c r="BH26" s="18"/>
      <c r="BI26" s="18"/>
      <c r="BJ26" s="18">
        <v>2208763935.9400001</v>
      </c>
      <c r="BK26" s="18">
        <v>318692153.05000001</v>
      </c>
      <c r="BL26" s="18">
        <v>7756013.9800000004</v>
      </c>
      <c r="BM26" s="18"/>
      <c r="BN26" s="18">
        <v>66454375.5</v>
      </c>
      <c r="BO26" s="18">
        <v>201395.47</v>
      </c>
      <c r="BP26" s="18"/>
      <c r="BQ26" s="18"/>
      <c r="BR26" s="18"/>
      <c r="BS26" s="18"/>
      <c r="BT26" s="18">
        <v>533717598.25999999</v>
      </c>
      <c r="BU26" s="18">
        <v>474174434.97000003</v>
      </c>
      <c r="BV26" s="18">
        <v>46778618.82</v>
      </c>
      <c r="BW26" s="18"/>
      <c r="BX26" s="18"/>
      <c r="BY26" s="18"/>
      <c r="BZ26" s="18">
        <v>166035080.00999999</v>
      </c>
      <c r="CA26" s="18">
        <v>165807167.5</v>
      </c>
      <c r="CB26" s="18">
        <v>26980451.030000001</v>
      </c>
      <c r="CC26" s="18">
        <v>850749.5</v>
      </c>
      <c r="CD26" s="18">
        <v>847722137.60000002</v>
      </c>
      <c r="CE26" s="18">
        <v>641033747.44000006</v>
      </c>
      <c r="CF26" s="18">
        <v>1361041798.3399999</v>
      </c>
      <c r="CG26" s="18">
        <v>79673038.260000005</v>
      </c>
      <c r="CH26" s="17">
        <v>441.12880000000001</v>
      </c>
      <c r="CI26" s="17">
        <v>193.1901</v>
      </c>
    </row>
    <row r="27" spans="2:87" ht="14.4" customHeight="1" x14ac:dyDescent="0.3">
      <c r="B27" s="2">
        <v>45429</v>
      </c>
      <c r="C27" s="1" t="s">
        <v>60</v>
      </c>
      <c r="D27" s="2">
        <v>45430</v>
      </c>
      <c r="E27" s="13">
        <f t="shared" si="0"/>
        <v>45430</v>
      </c>
      <c r="F27" s="18">
        <v>201988050.43000001</v>
      </c>
      <c r="G27" s="18">
        <v>90270290.829999998</v>
      </c>
      <c r="H27" s="18">
        <v>368085928.32999998</v>
      </c>
      <c r="I27" s="18">
        <v>0</v>
      </c>
      <c r="J27" s="18">
        <v>3558689337.27</v>
      </c>
      <c r="K27" s="18"/>
      <c r="L27" s="18"/>
      <c r="M27" s="18">
        <v>0</v>
      </c>
      <c r="N27" s="18">
        <v>2626000000</v>
      </c>
      <c r="O27" s="18">
        <v>0</v>
      </c>
      <c r="P27" s="18"/>
      <c r="Q27" s="18">
        <v>0</v>
      </c>
      <c r="R27" s="18">
        <v>38665548.299999997</v>
      </c>
      <c r="S27" s="18">
        <v>38665548.299999997</v>
      </c>
      <c r="T27" s="18"/>
      <c r="U27" s="18"/>
      <c r="V27" s="18"/>
      <c r="W27" s="18"/>
      <c r="X27" s="18">
        <v>782358729.24000001</v>
      </c>
      <c r="Y27" s="18">
        <v>0</v>
      </c>
      <c r="Z27" s="18">
        <v>6011070135.0900002</v>
      </c>
      <c r="AA27" s="18">
        <v>128935839.13</v>
      </c>
      <c r="AB27" s="18">
        <v>123103098.8</v>
      </c>
      <c r="AC27" s="18">
        <v>32951377.510000002</v>
      </c>
      <c r="AD27" s="18">
        <v>1954184873.27</v>
      </c>
      <c r="AE27" s="18">
        <v>104507093.27</v>
      </c>
      <c r="AF27" s="18"/>
      <c r="AG27" s="18"/>
      <c r="AH27" s="18"/>
      <c r="AI27" s="18"/>
      <c r="AJ27" s="18">
        <v>96571688.540000007</v>
      </c>
      <c r="AK27" s="18">
        <v>2851095.34</v>
      </c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>
        <v>59105468.770000003</v>
      </c>
      <c r="AW27" s="18">
        <v>9758357.8599999994</v>
      </c>
      <c r="AX27" s="18">
        <v>98856785.980000004</v>
      </c>
      <c r="AY27" s="18">
        <v>93911660.900000006</v>
      </c>
      <c r="AZ27" s="18">
        <v>321730019.29000002</v>
      </c>
      <c r="BA27" s="18">
        <v>107130715.68000001</v>
      </c>
      <c r="BB27" s="18">
        <v>150886822.75999999</v>
      </c>
      <c r="BC27" s="18">
        <v>142134495.63999999</v>
      </c>
      <c r="BD27" s="18"/>
      <c r="BE27" s="18"/>
      <c r="BF27" s="18"/>
      <c r="BG27" s="18"/>
      <c r="BH27" s="18"/>
      <c r="BI27" s="18"/>
      <c r="BJ27" s="18">
        <v>2472225879.8400002</v>
      </c>
      <c r="BK27" s="18">
        <v>482868228.35000002</v>
      </c>
      <c r="BL27" s="18">
        <v>7523585.9400000004</v>
      </c>
      <c r="BM27" s="18"/>
      <c r="BN27" s="18">
        <v>66289742.310000002</v>
      </c>
      <c r="BO27" s="18">
        <v>201372.44</v>
      </c>
      <c r="BP27" s="18"/>
      <c r="BQ27" s="18"/>
      <c r="BR27" s="18"/>
      <c r="BS27" s="18"/>
      <c r="BT27" s="18">
        <v>254546696.53999999</v>
      </c>
      <c r="BU27" s="18">
        <v>227110206.22</v>
      </c>
      <c r="BV27" s="18">
        <v>46778618.82</v>
      </c>
      <c r="BW27" s="18"/>
      <c r="BX27" s="18"/>
      <c r="BY27" s="18"/>
      <c r="BZ27" s="18">
        <v>557965644.5</v>
      </c>
      <c r="CA27" s="18">
        <v>557835234.20000005</v>
      </c>
      <c r="CB27" s="18">
        <v>23950260.02</v>
      </c>
      <c r="CC27" s="18">
        <v>1486253.88</v>
      </c>
      <c r="CD27" s="18">
        <v>957054548.13</v>
      </c>
      <c r="CE27" s="18">
        <v>786633066.74000001</v>
      </c>
      <c r="CF27" s="18">
        <v>1515171331.71</v>
      </c>
      <c r="CG27" s="18">
        <v>120717057.09</v>
      </c>
      <c r="CH27" s="17">
        <v>396.72539999999998</v>
      </c>
      <c r="CI27" s="17">
        <v>106.8083</v>
      </c>
    </row>
    <row r="28" spans="2:87" ht="14.4" customHeight="1" x14ac:dyDescent="0.3">
      <c r="B28" s="2">
        <v>45432</v>
      </c>
      <c r="C28" s="1" t="s">
        <v>60</v>
      </c>
      <c r="D28" s="2">
        <v>45433</v>
      </c>
      <c r="E28" s="13">
        <f t="shared" si="0"/>
        <v>45433</v>
      </c>
      <c r="F28" s="18">
        <v>174863864.09</v>
      </c>
      <c r="G28" s="18">
        <v>90381089.189999998</v>
      </c>
      <c r="H28" s="18">
        <v>410184831.57999998</v>
      </c>
      <c r="I28" s="18">
        <v>0</v>
      </c>
      <c r="J28" s="18">
        <v>3479519308.6700001</v>
      </c>
      <c r="K28" s="18"/>
      <c r="L28" s="18"/>
      <c r="M28" s="18">
        <v>0</v>
      </c>
      <c r="N28" s="18">
        <v>2626000000</v>
      </c>
      <c r="O28" s="18">
        <v>0</v>
      </c>
      <c r="P28" s="18"/>
      <c r="Q28" s="18">
        <v>0</v>
      </c>
      <c r="R28" s="18">
        <v>38662312.32</v>
      </c>
      <c r="S28" s="18">
        <v>38662312.32</v>
      </c>
      <c r="T28" s="18"/>
      <c r="U28" s="18"/>
      <c r="V28" s="18"/>
      <c r="W28" s="18"/>
      <c r="X28" s="18">
        <v>782358729.24000001</v>
      </c>
      <c r="Y28" s="18">
        <v>0</v>
      </c>
      <c r="Z28" s="18">
        <v>5946871587.4200001</v>
      </c>
      <c r="AA28" s="18">
        <v>129043401.51000001</v>
      </c>
      <c r="AB28" s="18">
        <v>125389386.06999999</v>
      </c>
      <c r="AC28" s="18">
        <v>31950991.350000001</v>
      </c>
      <c r="AD28" s="18">
        <v>1946830448.04</v>
      </c>
      <c r="AE28" s="18">
        <v>119385358.94</v>
      </c>
      <c r="AF28" s="18"/>
      <c r="AG28" s="18"/>
      <c r="AH28" s="18"/>
      <c r="AI28" s="18"/>
      <c r="AJ28" s="18">
        <v>100690534.13</v>
      </c>
      <c r="AK28" s="18">
        <v>3638569.67</v>
      </c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>
        <v>62126272.789999999</v>
      </c>
      <c r="AW28" s="18">
        <v>9442935.5999999996</v>
      </c>
      <c r="AX28" s="18">
        <v>63752885.280000001</v>
      </c>
      <c r="AY28" s="18">
        <v>57498895.119999997</v>
      </c>
      <c r="AZ28" s="18">
        <v>320986002.87</v>
      </c>
      <c r="BA28" s="18">
        <v>106893097.59999999</v>
      </c>
      <c r="BB28" s="18">
        <v>51755733.600000001</v>
      </c>
      <c r="BC28" s="18">
        <v>44123257.479999997</v>
      </c>
      <c r="BD28" s="18"/>
      <c r="BE28" s="18"/>
      <c r="BF28" s="18"/>
      <c r="BG28" s="18"/>
      <c r="BH28" s="18"/>
      <c r="BI28" s="18"/>
      <c r="BJ28" s="18">
        <v>2348150001.21</v>
      </c>
      <c r="BK28" s="18">
        <v>368074554.54000002</v>
      </c>
      <c r="BL28" s="18">
        <v>8204337.9800000004</v>
      </c>
      <c r="BM28" s="18"/>
      <c r="BN28" s="18">
        <v>70666110.150000006</v>
      </c>
      <c r="BO28" s="18">
        <v>200948.03</v>
      </c>
      <c r="BP28" s="18"/>
      <c r="BQ28" s="18"/>
      <c r="BR28" s="18"/>
      <c r="BS28" s="18"/>
      <c r="BT28" s="18">
        <v>215386495.97</v>
      </c>
      <c r="BU28" s="18">
        <v>206327300.86000001</v>
      </c>
      <c r="BV28" s="18">
        <v>57628938.82</v>
      </c>
      <c r="BW28" s="18"/>
      <c r="BX28" s="18"/>
      <c r="BY28" s="18"/>
      <c r="BZ28" s="18">
        <v>478586818.97000003</v>
      </c>
      <c r="CA28" s="18">
        <v>478370505.68000001</v>
      </c>
      <c r="CB28" s="18">
        <v>25791724.23</v>
      </c>
      <c r="CC28" s="18">
        <v>4557806.25</v>
      </c>
      <c r="CD28" s="18">
        <v>856264426.12</v>
      </c>
      <c r="CE28" s="18">
        <v>689456560.82000005</v>
      </c>
      <c r="CF28" s="18">
        <v>1491885575.0899999</v>
      </c>
      <c r="CG28" s="18">
        <v>92018638.629999995</v>
      </c>
      <c r="CH28" s="17">
        <v>398.61450000000002</v>
      </c>
      <c r="CI28" s="17">
        <v>140.2362</v>
      </c>
    </row>
    <row r="29" spans="2:87" ht="14.4" customHeight="1" x14ac:dyDescent="0.3">
      <c r="B29" s="2">
        <v>45433</v>
      </c>
      <c r="C29" s="1" t="s">
        <v>60</v>
      </c>
      <c r="D29" s="2">
        <v>45434</v>
      </c>
      <c r="E29" s="13">
        <f t="shared" si="0"/>
        <v>45434</v>
      </c>
      <c r="F29" s="18">
        <v>180952125.53</v>
      </c>
      <c r="G29" s="18">
        <v>110919411.63</v>
      </c>
      <c r="H29" s="18">
        <v>394623020.95999998</v>
      </c>
      <c r="I29" s="18">
        <v>0</v>
      </c>
      <c r="J29" s="18">
        <v>3480875386.27</v>
      </c>
      <c r="K29" s="18"/>
      <c r="L29" s="18"/>
      <c r="M29" s="18">
        <v>0</v>
      </c>
      <c r="N29" s="18">
        <v>2626000000</v>
      </c>
      <c r="O29" s="18">
        <v>0</v>
      </c>
      <c r="P29" s="18"/>
      <c r="Q29" s="18">
        <v>0</v>
      </c>
      <c r="R29" s="18">
        <v>38895499</v>
      </c>
      <c r="S29" s="18">
        <v>38895499</v>
      </c>
      <c r="T29" s="18"/>
      <c r="U29" s="18"/>
      <c r="V29" s="18"/>
      <c r="W29" s="18"/>
      <c r="X29" s="18">
        <v>782358729.24000001</v>
      </c>
      <c r="Y29" s="18">
        <v>0</v>
      </c>
      <c r="Z29" s="18">
        <v>5938987302.5200005</v>
      </c>
      <c r="AA29" s="18">
        <v>149814910.63</v>
      </c>
      <c r="AB29" s="18">
        <v>124731733.55</v>
      </c>
      <c r="AC29" s="18">
        <v>32104789.32</v>
      </c>
      <c r="AD29" s="18">
        <v>1938148508.3</v>
      </c>
      <c r="AE29" s="18">
        <v>117838309.90000001</v>
      </c>
      <c r="AF29" s="18"/>
      <c r="AG29" s="18"/>
      <c r="AH29" s="18"/>
      <c r="AI29" s="18"/>
      <c r="AJ29" s="18">
        <v>105023955.76000001</v>
      </c>
      <c r="AK29" s="18">
        <v>3661161.46</v>
      </c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>
        <v>60378601.530000001</v>
      </c>
      <c r="AW29" s="18">
        <v>9499889.4299999997</v>
      </c>
      <c r="AX29" s="18">
        <v>68366453.359999999</v>
      </c>
      <c r="AY29" s="18">
        <v>62263168.75</v>
      </c>
      <c r="AZ29" s="18">
        <v>301671212.63999999</v>
      </c>
      <c r="BA29" s="18">
        <v>86168246</v>
      </c>
      <c r="BB29" s="18">
        <v>33209322.75</v>
      </c>
      <c r="BC29" s="18">
        <v>25761192.34</v>
      </c>
      <c r="BD29" s="18"/>
      <c r="BE29" s="18"/>
      <c r="BF29" s="18"/>
      <c r="BG29" s="18"/>
      <c r="BH29" s="18"/>
      <c r="BI29" s="18"/>
      <c r="BJ29" s="18">
        <v>2308934548.3099999</v>
      </c>
      <c r="BK29" s="18">
        <v>332408227.97000003</v>
      </c>
      <c r="BL29" s="18">
        <v>8195935.8200000003</v>
      </c>
      <c r="BM29" s="18"/>
      <c r="BN29" s="18">
        <v>64647350.100000001</v>
      </c>
      <c r="BO29" s="18">
        <v>202476.94</v>
      </c>
      <c r="BP29" s="18"/>
      <c r="BQ29" s="18"/>
      <c r="BR29" s="18"/>
      <c r="BS29" s="18"/>
      <c r="BT29" s="18">
        <v>169983380.53999999</v>
      </c>
      <c r="BU29" s="18">
        <v>161355473.11000001</v>
      </c>
      <c r="BV29" s="18">
        <v>57628938.82</v>
      </c>
      <c r="BW29" s="18"/>
      <c r="BX29" s="18"/>
      <c r="BY29" s="18"/>
      <c r="BZ29" s="18">
        <v>499934036.83999997</v>
      </c>
      <c r="CA29" s="18">
        <v>499886400</v>
      </c>
      <c r="CB29" s="18">
        <v>21578728.359999999</v>
      </c>
      <c r="CC29" s="18">
        <v>1087951.7</v>
      </c>
      <c r="CD29" s="18">
        <v>821968370.48000002</v>
      </c>
      <c r="CE29" s="18">
        <v>662532301.75</v>
      </c>
      <c r="CF29" s="18">
        <v>1486966177.8299999</v>
      </c>
      <c r="CG29" s="18">
        <v>83102056.989999995</v>
      </c>
      <c r="CH29" s="17">
        <v>399.40300000000002</v>
      </c>
      <c r="CI29" s="17">
        <v>180.2782</v>
      </c>
    </row>
    <row r="30" spans="2:87" ht="14.4" customHeight="1" x14ac:dyDescent="0.3">
      <c r="B30" s="2">
        <v>45434</v>
      </c>
      <c r="C30" s="1" t="s">
        <v>60</v>
      </c>
      <c r="D30" s="2">
        <v>45435</v>
      </c>
      <c r="E30" s="13">
        <f t="shared" si="0"/>
        <v>45435</v>
      </c>
      <c r="F30" s="18">
        <v>174195424.78999999</v>
      </c>
      <c r="G30" s="18">
        <v>97280208.590000004</v>
      </c>
      <c r="H30" s="18">
        <v>432332246.73000002</v>
      </c>
      <c r="I30" s="18">
        <v>0</v>
      </c>
      <c r="J30" s="18">
        <v>3229998429.6700001</v>
      </c>
      <c r="K30" s="18"/>
      <c r="L30" s="18"/>
      <c r="M30" s="18">
        <v>0</v>
      </c>
      <c r="N30" s="18">
        <v>2797000000</v>
      </c>
      <c r="O30" s="18">
        <v>0</v>
      </c>
      <c r="P30" s="18"/>
      <c r="Q30" s="18">
        <v>0</v>
      </c>
      <c r="R30" s="18">
        <v>39032979.119999997</v>
      </c>
      <c r="S30" s="18">
        <v>39032979.119999997</v>
      </c>
      <c r="T30" s="18"/>
      <c r="U30" s="18"/>
      <c r="V30" s="18"/>
      <c r="W30" s="18"/>
      <c r="X30" s="18">
        <v>782358729.24000001</v>
      </c>
      <c r="Y30" s="18">
        <v>0</v>
      </c>
      <c r="Z30" s="18">
        <v>5890200351.0699997</v>
      </c>
      <c r="AA30" s="18">
        <v>136313187.71000001</v>
      </c>
      <c r="AB30" s="18">
        <v>128326846.06999999</v>
      </c>
      <c r="AC30" s="18">
        <v>32235793.23</v>
      </c>
      <c r="AD30" s="18">
        <v>1969275351.72</v>
      </c>
      <c r="AE30" s="18">
        <v>160786345.84999999</v>
      </c>
      <c r="AF30" s="18"/>
      <c r="AG30" s="18"/>
      <c r="AH30" s="18"/>
      <c r="AI30" s="18"/>
      <c r="AJ30" s="18">
        <v>109499806.79000001</v>
      </c>
      <c r="AK30" s="18">
        <v>3674407.22</v>
      </c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>
        <v>62846449.450000003</v>
      </c>
      <c r="AW30" s="18">
        <v>9533467.7599999998</v>
      </c>
      <c r="AX30" s="18">
        <v>75559120.359999999</v>
      </c>
      <c r="AY30" s="18">
        <v>69586428.650000006</v>
      </c>
      <c r="AZ30" s="18">
        <v>194897327.25</v>
      </c>
      <c r="BA30" s="18"/>
      <c r="BB30" s="18">
        <v>42650788.030000001</v>
      </c>
      <c r="BC30" s="18">
        <v>36173070.170000002</v>
      </c>
      <c r="BD30" s="18"/>
      <c r="BE30" s="18"/>
      <c r="BF30" s="18"/>
      <c r="BG30" s="18"/>
      <c r="BH30" s="18"/>
      <c r="BI30" s="18"/>
      <c r="BJ30" s="18">
        <v>2260522852.8000002</v>
      </c>
      <c r="BK30" s="18">
        <v>307083386.36000001</v>
      </c>
      <c r="BL30" s="18">
        <v>8140343.6299999999</v>
      </c>
      <c r="BM30" s="18"/>
      <c r="BN30" s="18">
        <v>67523230.420000002</v>
      </c>
      <c r="BO30" s="18">
        <v>203342.21</v>
      </c>
      <c r="BP30" s="18"/>
      <c r="BQ30" s="18"/>
      <c r="BR30" s="18"/>
      <c r="BS30" s="18"/>
      <c r="BT30" s="18">
        <v>279700394.22000003</v>
      </c>
      <c r="BU30" s="18">
        <v>272787878.33999997</v>
      </c>
      <c r="BV30" s="18">
        <v>56031567.829999998</v>
      </c>
      <c r="BW30" s="18"/>
      <c r="BX30" s="18"/>
      <c r="BY30" s="18"/>
      <c r="BZ30" s="18">
        <v>433859240.44999999</v>
      </c>
      <c r="CA30" s="18">
        <v>433520550</v>
      </c>
      <c r="CB30" s="18">
        <v>22469190.5</v>
      </c>
      <c r="CC30" s="18">
        <v>609400.68999999994</v>
      </c>
      <c r="CD30" s="18">
        <v>867723967.04999995</v>
      </c>
      <c r="CE30" s="18">
        <v>707121171.24000001</v>
      </c>
      <c r="CF30" s="18">
        <v>1392798885.75</v>
      </c>
      <c r="CG30" s="18">
        <v>76770846.590000004</v>
      </c>
      <c r="CH30" s="17">
        <v>422.90390000000002</v>
      </c>
      <c r="CI30" s="17">
        <v>177.55850000000001</v>
      </c>
    </row>
    <row r="31" spans="2:87" ht="14.4" customHeight="1" x14ac:dyDescent="0.3">
      <c r="B31" s="2">
        <v>45435</v>
      </c>
      <c r="C31" s="1" t="s">
        <v>60</v>
      </c>
      <c r="D31" s="2">
        <v>45436</v>
      </c>
      <c r="E31" s="13">
        <f t="shared" si="0"/>
        <v>45436</v>
      </c>
      <c r="F31" s="18">
        <v>164394695.38</v>
      </c>
      <c r="G31" s="18">
        <v>96476774.780000001</v>
      </c>
      <c r="H31" s="18">
        <v>453431223.91000003</v>
      </c>
      <c r="I31" s="18">
        <v>0</v>
      </c>
      <c r="J31" s="18">
        <v>3317508601.27</v>
      </c>
      <c r="K31" s="18"/>
      <c r="L31" s="18"/>
      <c r="M31" s="18">
        <v>0</v>
      </c>
      <c r="N31" s="18">
        <v>2626000000</v>
      </c>
      <c r="O31" s="18">
        <v>0</v>
      </c>
      <c r="P31" s="18"/>
      <c r="Q31" s="18">
        <v>0</v>
      </c>
      <c r="R31" s="18">
        <v>39052395</v>
      </c>
      <c r="S31" s="18">
        <v>39052395</v>
      </c>
      <c r="T31" s="18"/>
      <c r="U31" s="18"/>
      <c r="V31" s="18"/>
      <c r="W31" s="18"/>
      <c r="X31" s="18">
        <v>782358729.24000001</v>
      </c>
      <c r="Y31" s="18">
        <v>0</v>
      </c>
      <c r="Z31" s="18">
        <v>5818028186.3199997</v>
      </c>
      <c r="AA31" s="18">
        <v>135529169.78</v>
      </c>
      <c r="AB31" s="18">
        <v>128713779.72</v>
      </c>
      <c r="AC31" s="18">
        <v>32095783.620000001</v>
      </c>
      <c r="AD31" s="18">
        <v>1926690722.3699999</v>
      </c>
      <c r="AE31" s="18">
        <v>118834661.13</v>
      </c>
      <c r="AF31" s="18"/>
      <c r="AG31" s="18"/>
      <c r="AH31" s="18"/>
      <c r="AI31" s="18"/>
      <c r="AJ31" s="18">
        <v>108607080.95</v>
      </c>
      <c r="AK31" s="18">
        <v>3674555.72</v>
      </c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>
        <v>60487981.479999997</v>
      </c>
      <c r="AW31" s="18">
        <v>9538209.9199999999</v>
      </c>
      <c r="AX31" s="18">
        <v>63502164.439999998</v>
      </c>
      <c r="AY31" s="18">
        <v>58424578.170000002</v>
      </c>
      <c r="AZ31" s="18">
        <v>129571994.98</v>
      </c>
      <c r="BA31" s="18"/>
      <c r="BB31" s="18">
        <v>54162305.299999997</v>
      </c>
      <c r="BC31" s="18">
        <v>46778033.920000002</v>
      </c>
      <c r="BD31" s="18"/>
      <c r="BE31" s="18"/>
      <c r="BF31" s="18"/>
      <c r="BG31" s="18"/>
      <c r="BH31" s="18"/>
      <c r="BI31" s="18"/>
      <c r="BJ31" s="18">
        <v>2143124719.6400001</v>
      </c>
      <c r="BK31" s="18">
        <v>263674367.75</v>
      </c>
      <c r="BL31" s="18">
        <v>7981357.0899999999</v>
      </c>
      <c r="BM31" s="18"/>
      <c r="BN31" s="18">
        <v>70939248.379999995</v>
      </c>
      <c r="BO31" s="18">
        <v>202619.82</v>
      </c>
      <c r="BP31" s="18"/>
      <c r="BQ31" s="18"/>
      <c r="BR31" s="18"/>
      <c r="BS31" s="18"/>
      <c r="BT31" s="18">
        <v>267270017.71000001</v>
      </c>
      <c r="BU31" s="18">
        <v>259256108.24000001</v>
      </c>
      <c r="BV31" s="18">
        <v>56031567.829999998</v>
      </c>
      <c r="BW31" s="18"/>
      <c r="BX31" s="18"/>
      <c r="BY31" s="18"/>
      <c r="BZ31" s="18">
        <v>348611760.22000003</v>
      </c>
      <c r="CA31" s="18">
        <v>348369300</v>
      </c>
      <c r="CB31" s="18">
        <v>22649748.960000001</v>
      </c>
      <c r="CC31" s="18">
        <v>671231.71</v>
      </c>
      <c r="CD31" s="18">
        <v>773483700.19000006</v>
      </c>
      <c r="CE31" s="18">
        <v>608499259.76999998</v>
      </c>
      <c r="CF31" s="18">
        <v>1369641019.45</v>
      </c>
      <c r="CG31" s="18">
        <v>65918591.939999998</v>
      </c>
      <c r="CH31" s="17">
        <v>424.78489999999999</v>
      </c>
      <c r="CI31" s="17">
        <v>205.60079999999999</v>
      </c>
    </row>
    <row r="32" spans="2:87" ht="14.4" customHeight="1" x14ac:dyDescent="0.3">
      <c r="B32" s="2">
        <v>45436</v>
      </c>
      <c r="C32" s="1" t="s">
        <v>60</v>
      </c>
      <c r="D32" s="2">
        <v>45437</v>
      </c>
      <c r="E32" s="13">
        <f t="shared" si="0"/>
        <v>45437</v>
      </c>
      <c r="F32" s="18">
        <v>158926669.37</v>
      </c>
      <c r="G32" s="18">
        <v>94231586.469999999</v>
      </c>
      <c r="H32" s="18">
        <v>508429165.68000001</v>
      </c>
      <c r="I32" s="18">
        <v>0</v>
      </c>
      <c r="J32" s="18">
        <v>3307827762.27</v>
      </c>
      <c r="K32" s="18"/>
      <c r="L32" s="18"/>
      <c r="M32" s="18">
        <v>0</v>
      </c>
      <c r="N32" s="18">
        <v>2693000000</v>
      </c>
      <c r="O32" s="18">
        <v>0</v>
      </c>
      <c r="P32" s="18"/>
      <c r="Q32" s="18">
        <v>0</v>
      </c>
      <c r="R32" s="18">
        <v>39146042.299999997</v>
      </c>
      <c r="S32" s="18">
        <v>39146042.299999997</v>
      </c>
      <c r="T32" s="18"/>
      <c r="U32" s="18"/>
      <c r="V32" s="18"/>
      <c r="W32" s="18"/>
      <c r="X32" s="18">
        <v>782358729.24000001</v>
      </c>
      <c r="Y32" s="18">
        <v>0</v>
      </c>
      <c r="Z32" s="18">
        <v>5924970910.3800001</v>
      </c>
      <c r="AA32" s="18">
        <v>133377628.77</v>
      </c>
      <c r="AB32" s="18">
        <v>126533792.75</v>
      </c>
      <c r="AC32" s="18">
        <v>32064598.23</v>
      </c>
      <c r="AD32" s="18">
        <v>1957505431.23</v>
      </c>
      <c r="AE32" s="18">
        <v>120174945.01000001</v>
      </c>
      <c r="AF32" s="18"/>
      <c r="AG32" s="18"/>
      <c r="AH32" s="18"/>
      <c r="AI32" s="18"/>
      <c r="AJ32" s="18">
        <v>112880673.40000001</v>
      </c>
      <c r="AK32" s="18">
        <v>3684322.96</v>
      </c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>
        <v>60229130.890000001</v>
      </c>
      <c r="AW32" s="18">
        <v>9561082.4600000009</v>
      </c>
      <c r="AX32" s="18">
        <v>99762185.840000004</v>
      </c>
      <c r="AY32" s="18">
        <v>94984520.489999995</v>
      </c>
      <c r="AZ32" s="18">
        <v>151761165.21000001</v>
      </c>
      <c r="BA32" s="18">
        <v>21610962.68</v>
      </c>
      <c r="BB32" s="18">
        <v>31935240.649999999</v>
      </c>
      <c r="BC32" s="18">
        <v>23403862.82</v>
      </c>
      <c r="BD32" s="18"/>
      <c r="BE32" s="18"/>
      <c r="BF32" s="18"/>
      <c r="BG32" s="18"/>
      <c r="BH32" s="18"/>
      <c r="BI32" s="18"/>
      <c r="BJ32" s="18">
        <v>2189884359.2800002</v>
      </c>
      <c r="BK32" s="18">
        <v>299272888.82999998</v>
      </c>
      <c r="BL32" s="18">
        <v>7736612.7699999996</v>
      </c>
      <c r="BM32" s="18"/>
      <c r="BN32" s="18">
        <v>63948225.5</v>
      </c>
      <c r="BO32" s="18">
        <v>203574.39</v>
      </c>
      <c r="BP32" s="18"/>
      <c r="BQ32" s="18"/>
      <c r="BR32" s="18"/>
      <c r="BS32" s="18"/>
      <c r="BT32" s="18">
        <v>416269873.30000001</v>
      </c>
      <c r="BU32" s="18">
        <v>388821949.66000003</v>
      </c>
      <c r="BV32" s="18">
        <v>35592549.380000003</v>
      </c>
      <c r="BW32" s="18"/>
      <c r="BX32" s="18"/>
      <c r="BY32" s="18"/>
      <c r="BZ32" s="18">
        <v>251588322.41999999</v>
      </c>
      <c r="CA32" s="18">
        <v>251399200</v>
      </c>
      <c r="CB32" s="18">
        <v>32111294.289999999</v>
      </c>
      <c r="CC32" s="18">
        <v>7022872.2400000002</v>
      </c>
      <c r="CD32" s="18">
        <v>807246877.65999997</v>
      </c>
      <c r="CE32" s="18">
        <v>647447596.28999996</v>
      </c>
      <c r="CF32" s="18">
        <v>1382637481.6199999</v>
      </c>
      <c r="CG32" s="18">
        <v>74818222.209999993</v>
      </c>
      <c r="CH32" s="17">
        <v>428.52670000000001</v>
      </c>
      <c r="CI32" s="17">
        <v>178.2689</v>
      </c>
    </row>
    <row r="33" spans="2:87" ht="14.4" customHeight="1" x14ac:dyDescent="0.3">
      <c r="B33" s="2">
        <v>45439</v>
      </c>
      <c r="C33" s="1" t="s">
        <v>60</v>
      </c>
      <c r="D33" s="2">
        <v>45440</v>
      </c>
      <c r="E33" s="13">
        <f t="shared" si="0"/>
        <v>45440</v>
      </c>
      <c r="F33" s="18">
        <v>196470571.93000001</v>
      </c>
      <c r="G33" s="18">
        <v>102733612.53</v>
      </c>
      <c r="H33" s="18">
        <v>413926170.94</v>
      </c>
      <c r="I33" s="18">
        <v>0</v>
      </c>
      <c r="J33" s="18">
        <v>3392023288.8699999</v>
      </c>
      <c r="K33" s="18"/>
      <c r="L33" s="18"/>
      <c r="M33" s="18">
        <v>0</v>
      </c>
      <c r="N33" s="18">
        <v>2713000000</v>
      </c>
      <c r="O33" s="18">
        <v>0</v>
      </c>
      <c r="P33" s="18"/>
      <c r="Q33" s="18">
        <v>0</v>
      </c>
      <c r="R33" s="18">
        <v>39337063.18</v>
      </c>
      <c r="S33" s="18">
        <v>39337063.18</v>
      </c>
      <c r="T33" s="18"/>
      <c r="U33" s="18"/>
      <c r="V33" s="18"/>
      <c r="W33" s="18"/>
      <c r="X33" s="18">
        <v>782358729.24000001</v>
      </c>
      <c r="Y33" s="18">
        <v>0</v>
      </c>
      <c r="Z33" s="18">
        <v>5972398365.6800003</v>
      </c>
      <c r="AA33" s="18">
        <v>142070675.71000001</v>
      </c>
      <c r="AB33" s="18">
        <v>130063399.09999999</v>
      </c>
      <c r="AC33" s="18">
        <v>32505337.620000001</v>
      </c>
      <c r="AD33" s="18">
        <v>1967034480.5</v>
      </c>
      <c r="AE33" s="18">
        <v>115793098.23</v>
      </c>
      <c r="AF33" s="18"/>
      <c r="AG33" s="18"/>
      <c r="AH33" s="18">
        <v>800</v>
      </c>
      <c r="AI33" s="18"/>
      <c r="AJ33" s="18">
        <v>125146453.88</v>
      </c>
      <c r="AK33" s="18">
        <v>14912997.83</v>
      </c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>
        <v>52684642.450000003</v>
      </c>
      <c r="AW33" s="18">
        <v>10816259.5</v>
      </c>
      <c r="AX33" s="18">
        <v>60062147.600000001</v>
      </c>
      <c r="AY33" s="18">
        <v>54368723.170000002</v>
      </c>
      <c r="AZ33" s="18">
        <v>785456261.54999995</v>
      </c>
      <c r="BA33" s="18">
        <v>376283151.91000003</v>
      </c>
      <c r="BB33" s="18">
        <v>65685071.969999999</v>
      </c>
      <c r="BC33" s="18">
        <v>58913973.18</v>
      </c>
      <c r="BD33" s="18"/>
      <c r="BE33" s="18"/>
      <c r="BF33" s="18"/>
      <c r="BG33" s="18"/>
      <c r="BH33" s="18"/>
      <c r="BI33" s="18"/>
      <c r="BJ33" s="18">
        <v>2948410880.9299998</v>
      </c>
      <c r="BK33" s="18">
        <v>658168913.91999996</v>
      </c>
      <c r="BL33" s="18">
        <v>8369079.1200000001</v>
      </c>
      <c r="BM33" s="18"/>
      <c r="BN33" s="18">
        <v>64234821.689999998</v>
      </c>
      <c r="BO33" s="18">
        <v>204407.7</v>
      </c>
      <c r="BP33" s="18"/>
      <c r="BQ33" s="18"/>
      <c r="BR33" s="18"/>
      <c r="BS33" s="18"/>
      <c r="BT33" s="18">
        <v>503470392.49000001</v>
      </c>
      <c r="BU33" s="18">
        <v>493210650.42000002</v>
      </c>
      <c r="BV33" s="18">
        <v>35592549.380000003</v>
      </c>
      <c r="BW33" s="18"/>
      <c r="BX33" s="18"/>
      <c r="BY33" s="18"/>
      <c r="BZ33" s="18">
        <v>785618004.99000001</v>
      </c>
      <c r="CA33" s="18">
        <v>477576170</v>
      </c>
      <c r="CB33" s="18">
        <v>21547578.27</v>
      </c>
      <c r="CC33" s="18">
        <v>1053160.8700000001</v>
      </c>
      <c r="CD33" s="18">
        <v>1418832425.9400001</v>
      </c>
      <c r="CE33" s="18">
        <v>972044388.99000001</v>
      </c>
      <c r="CF33" s="18">
        <v>1529578454.99</v>
      </c>
      <c r="CG33" s="18">
        <v>164542228.47999999</v>
      </c>
      <c r="CH33" s="17">
        <v>390.46039999999999</v>
      </c>
      <c r="CI33" s="17">
        <v>86.343000000000004</v>
      </c>
    </row>
    <row r="34" spans="2:87" ht="14.4" customHeight="1" x14ac:dyDescent="0.3">
      <c r="B34" s="2">
        <v>45440</v>
      </c>
      <c r="C34" s="1" t="s">
        <v>60</v>
      </c>
      <c r="D34" s="2">
        <v>45441</v>
      </c>
      <c r="E34" s="13">
        <f t="shared" si="0"/>
        <v>45441</v>
      </c>
      <c r="F34" s="18">
        <v>199711665.72999999</v>
      </c>
      <c r="G34" s="18">
        <v>98525788.129999995</v>
      </c>
      <c r="H34" s="18">
        <v>427121041.89999998</v>
      </c>
      <c r="I34" s="18">
        <v>0</v>
      </c>
      <c r="J34" s="18">
        <v>3439512516.6700001</v>
      </c>
      <c r="K34" s="18"/>
      <c r="L34" s="18"/>
      <c r="M34" s="18">
        <v>0</v>
      </c>
      <c r="N34" s="18">
        <v>2824000000</v>
      </c>
      <c r="O34" s="18">
        <v>0</v>
      </c>
      <c r="P34" s="18"/>
      <c r="Q34" s="18">
        <v>0</v>
      </c>
      <c r="R34" s="18">
        <v>39519356.719999999</v>
      </c>
      <c r="S34" s="18">
        <v>39519356.719999999</v>
      </c>
      <c r="T34" s="18"/>
      <c r="U34" s="18"/>
      <c r="V34" s="18"/>
      <c r="W34" s="18"/>
      <c r="X34" s="18">
        <v>782358729.24000001</v>
      </c>
      <c r="Y34" s="18">
        <v>0</v>
      </c>
      <c r="Z34" s="18">
        <v>6147505851.7799997</v>
      </c>
      <c r="AA34" s="18">
        <v>138045144.84999999</v>
      </c>
      <c r="AB34" s="18">
        <v>131897334.33</v>
      </c>
      <c r="AC34" s="18">
        <v>32631955.77</v>
      </c>
      <c r="AD34" s="18">
        <v>2076468142.4000001</v>
      </c>
      <c r="AE34" s="18">
        <v>115325237.14</v>
      </c>
      <c r="AF34" s="18"/>
      <c r="AG34" s="18"/>
      <c r="AH34" s="18"/>
      <c r="AI34" s="18"/>
      <c r="AJ34" s="18">
        <v>151700940.33000001</v>
      </c>
      <c r="AK34" s="18">
        <v>14982743.65</v>
      </c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>
        <v>59231077.899999999</v>
      </c>
      <c r="AW34" s="18">
        <v>10866383.58</v>
      </c>
      <c r="AX34" s="18">
        <v>65956911.460000001</v>
      </c>
      <c r="AY34" s="18">
        <v>59787877.210000001</v>
      </c>
      <c r="AZ34" s="18">
        <v>176946655.91999999</v>
      </c>
      <c r="BA34" s="18">
        <v>174832650.78</v>
      </c>
      <c r="BB34" s="18">
        <v>63847823.659999996</v>
      </c>
      <c r="BC34" s="18">
        <v>57971323.509999998</v>
      </c>
      <c r="BD34" s="18"/>
      <c r="BE34" s="18"/>
      <c r="BF34" s="18"/>
      <c r="BG34" s="18"/>
      <c r="BH34" s="18"/>
      <c r="BI34" s="18"/>
      <c r="BJ34" s="18">
        <v>2487347796</v>
      </c>
      <c r="BK34" s="18">
        <v>460718830.24000001</v>
      </c>
      <c r="BL34" s="18">
        <v>8407333.9199999999</v>
      </c>
      <c r="BM34" s="18"/>
      <c r="BN34" s="18">
        <v>72396905.790000007</v>
      </c>
      <c r="BO34" s="18">
        <v>205667.3</v>
      </c>
      <c r="BP34" s="18"/>
      <c r="BQ34" s="18"/>
      <c r="BR34" s="18"/>
      <c r="BS34" s="18"/>
      <c r="BT34" s="18">
        <v>400836335.89999998</v>
      </c>
      <c r="BU34" s="18">
        <v>394231324.58999997</v>
      </c>
      <c r="BV34" s="18">
        <v>44046869.380000003</v>
      </c>
      <c r="BW34" s="18"/>
      <c r="BX34" s="18"/>
      <c r="BY34" s="18"/>
      <c r="BZ34" s="18">
        <v>378702227.72000003</v>
      </c>
      <c r="CA34" s="18">
        <v>378557060</v>
      </c>
      <c r="CB34" s="18">
        <v>28013486.449999999</v>
      </c>
      <c r="CC34" s="18">
        <v>4413773.68</v>
      </c>
      <c r="CD34" s="18">
        <v>932403159.15999997</v>
      </c>
      <c r="CE34" s="18">
        <v>777407825.57000005</v>
      </c>
      <c r="CF34" s="18">
        <v>1554944636.8399999</v>
      </c>
      <c r="CG34" s="18">
        <v>115179707.56</v>
      </c>
      <c r="CH34" s="17">
        <v>395.35210000000001</v>
      </c>
      <c r="CI34" s="17">
        <v>119.852</v>
      </c>
    </row>
    <row r="35" spans="2:87" ht="14.4" customHeight="1" x14ac:dyDescent="0.3">
      <c r="B35" s="2">
        <v>45441</v>
      </c>
      <c r="C35" s="1" t="s">
        <v>60</v>
      </c>
      <c r="D35" s="2">
        <v>45442</v>
      </c>
      <c r="E35" s="13">
        <f t="shared" si="0"/>
        <v>45442</v>
      </c>
      <c r="F35" s="18">
        <v>199538110.44999999</v>
      </c>
      <c r="G35" s="18">
        <v>84067538.549999997</v>
      </c>
      <c r="H35" s="18">
        <v>385275775.95999998</v>
      </c>
      <c r="I35" s="18">
        <v>0</v>
      </c>
      <c r="J35" s="18">
        <v>3469828669.8699999</v>
      </c>
      <c r="K35" s="18"/>
      <c r="L35" s="18"/>
      <c r="M35" s="18">
        <v>0</v>
      </c>
      <c r="N35" s="18">
        <v>2804000000</v>
      </c>
      <c r="O35" s="18">
        <v>0</v>
      </c>
      <c r="P35" s="18"/>
      <c r="Q35" s="18">
        <v>0</v>
      </c>
      <c r="R35" s="18">
        <v>39612121.479999997</v>
      </c>
      <c r="S35" s="18">
        <v>39612121.479999997</v>
      </c>
      <c r="T35" s="18"/>
      <c r="U35" s="18"/>
      <c r="V35" s="18"/>
      <c r="W35" s="18"/>
      <c r="X35" s="18">
        <v>782358729.24000001</v>
      </c>
      <c r="Y35" s="18">
        <v>0</v>
      </c>
      <c r="Z35" s="18">
        <v>6115895948.5200005</v>
      </c>
      <c r="AA35" s="18">
        <v>123679660.03</v>
      </c>
      <c r="AB35" s="18">
        <v>135913381.28</v>
      </c>
      <c r="AC35" s="18">
        <v>32845507.550000001</v>
      </c>
      <c r="AD35" s="18">
        <v>2050836682.0599999</v>
      </c>
      <c r="AE35" s="18">
        <v>118763977.39</v>
      </c>
      <c r="AF35" s="18"/>
      <c r="AG35" s="18"/>
      <c r="AH35" s="18"/>
      <c r="AI35" s="18"/>
      <c r="AJ35" s="18">
        <v>143110349.99000001</v>
      </c>
      <c r="AK35" s="18">
        <v>15018958.449999999</v>
      </c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>
        <v>61995188</v>
      </c>
      <c r="AW35" s="18">
        <v>12250855.08</v>
      </c>
      <c r="AX35" s="18">
        <v>89439698.930000007</v>
      </c>
      <c r="AY35" s="18">
        <v>83399796.469999999</v>
      </c>
      <c r="AZ35" s="18">
        <v>106229306.41</v>
      </c>
      <c r="BA35" s="18">
        <v>106085430.17</v>
      </c>
      <c r="BB35" s="18">
        <v>69048231.280000001</v>
      </c>
      <c r="BC35" s="18">
        <v>62308282.229999997</v>
      </c>
      <c r="BD35" s="18"/>
      <c r="BE35" s="18"/>
      <c r="BF35" s="18"/>
      <c r="BG35" s="18"/>
      <c r="BH35" s="18"/>
      <c r="BI35" s="18"/>
      <c r="BJ35" s="18">
        <v>2417577325.8600001</v>
      </c>
      <c r="BK35" s="18">
        <v>424979043.85000002</v>
      </c>
      <c r="BL35" s="18">
        <v>8545475.9600000009</v>
      </c>
      <c r="BM35" s="18"/>
      <c r="BN35" s="18">
        <v>74235411.260000005</v>
      </c>
      <c r="BO35" s="18">
        <v>206662.76</v>
      </c>
      <c r="BP35" s="18"/>
      <c r="BQ35" s="18"/>
      <c r="BR35" s="18"/>
      <c r="BS35" s="18"/>
      <c r="BT35" s="18">
        <v>428293149.93000001</v>
      </c>
      <c r="BU35" s="18">
        <v>421643499.04000002</v>
      </c>
      <c r="BV35" s="18">
        <v>23070025.149999999</v>
      </c>
      <c r="BW35" s="18"/>
      <c r="BX35" s="18"/>
      <c r="BY35" s="18"/>
      <c r="BZ35" s="18">
        <v>349278346.68000001</v>
      </c>
      <c r="CA35" s="18">
        <v>308331000</v>
      </c>
      <c r="CB35" s="18">
        <v>23130005.02</v>
      </c>
      <c r="CC35" s="18">
        <v>1114014.6399999999</v>
      </c>
      <c r="CD35" s="18">
        <v>906552414</v>
      </c>
      <c r="CE35" s="18">
        <v>731295176.44000006</v>
      </c>
      <c r="CF35" s="18">
        <v>1511024911.8599999</v>
      </c>
      <c r="CG35" s="18">
        <v>106244760.95999999</v>
      </c>
      <c r="CH35" s="17">
        <v>404.75150000000002</v>
      </c>
      <c r="CI35" s="17">
        <v>116.4101</v>
      </c>
    </row>
    <row r="36" spans="2:87" ht="14.4" customHeight="1" x14ac:dyDescent="0.3">
      <c r="B36" s="2">
        <v>45442</v>
      </c>
      <c r="C36" s="1" t="s">
        <v>60</v>
      </c>
      <c r="D36" s="2">
        <v>45443</v>
      </c>
      <c r="E36" s="13">
        <f t="shared" si="0"/>
        <v>45443</v>
      </c>
      <c r="F36" s="18">
        <v>185880057.06999999</v>
      </c>
      <c r="G36" s="18">
        <v>74459888.569999993</v>
      </c>
      <c r="H36" s="18">
        <v>452421269.19</v>
      </c>
      <c r="I36" s="18">
        <v>0</v>
      </c>
      <c r="J36" s="18">
        <v>3552800860.6700001</v>
      </c>
      <c r="K36" s="18"/>
      <c r="L36" s="18"/>
      <c r="M36" s="18">
        <v>0</v>
      </c>
      <c r="N36" s="18">
        <v>2824000000</v>
      </c>
      <c r="O36" s="18">
        <v>0</v>
      </c>
      <c r="P36" s="18"/>
      <c r="Q36" s="18">
        <v>0</v>
      </c>
      <c r="R36" s="18">
        <v>39697825.920000002</v>
      </c>
      <c r="S36" s="18">
        <v>39697825.920000002</v>
      </c>
      <c r="T36" s="18"/>
      <c r="U36" s="18"/>
      <c r="V36" s="18"/>
      <c r="W36" s="18"/>
      <c r="X36" s="18">
        <v>782358729.24000001</v>
      </c>
      <c r="Y36" s="18">
        <v>0</v>
      </c>
      <c r="Z36" s="18">
        <v>6272441283.6099997</v>
      </c>
      <c r="AA36" s="18">
        <v>114157714.48999999</v>
      </c>
      <c r="AB36" s="18">
        <v>134104495.56999999</v>
      </c>
      <c r="AC36" s="18">
        <v>32490492.399999999</v>
      </c>
      <c r="AD36" s="18">
        <v>2107996600.76</v>
      </c>
      <c r="AE36" s="18">
        <v>121041676.19</v>
      </c>
      <c r="AF36" s="18"/>
      <c r="AG36" s="18"/>
      <c r="AH36" s="18"/>
      <c r="AI36" s="18"/>
      <c r="AJ36" s="18">
        <v>108751218.09999999</v>
      </c>
      <c r="AK36" s="18">
        <v>15050056.65</v>
      </c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>
        <v>57207607.32</v>
      </c>
      <c r="AW36" s="18">
        <v>12274081.890000001</v>
      </c>
      <c r="AX36" s="18">
        <v>95145523.200000003</v>
      </c>
      <c r="AY36" s="18">
        <v>88696104.420000002</v>
      </c>
      <c r="AZ36" s="18">
        <v>105132036.58</v>
      </c>
      <c r="BA36" s="18">
        <v>105132036.58</v>
      </c>
      <c r="BB36" s="18">
        <v>109178147.52</v>
      </c>
      <c r="BC36" s="18">
        <v>104559019.81999999</v>
      </c>
      <c r="BD36" s="18"/>
      <c r="BE36" s="18"/>
      <c r="BF36" s="18"/>
      <c r="BG36" s="18"/>
      <c r="BH36" s="18"/>
      <c r="BI36" s="18"/>
      <c r="BJ36" s="18">
        <v>2475995935.3299999</v>
      </c>
      <c r="BK36" s="18">
        <v>473538842.82999998</v>
      </c>
      <c r="BL36" s="18">
        <v>8319005.4900000002</v>
      </c>
      <c r="BM36" s="18"/>
      <c r="BN36" s="18">
        <v>62445356.630000003</v>
      </c>
      <c r="BO36" s="18">
        <v>206424.94</v>
      </c>
      <c r="BP36" s="18"/>
      <c r="BQ36" s="18"/>
      <c r="BR36" s="18"/>
      <c r="BS36" s="18"/>
      <c r="BT36" s="18">
        <v>444787381.74000001</v>
      </c>
      <c r="BU36" s="18">
        <v>438573994.23000002</v>
      </c>
      <c r="BV36" s="18">
        <v>31137535.149999999</v>
      </c>
      <c r="BW36" s="18"/>
      <c r="BX36" s="18"/>
      <c r="BY36" s="18"/>
      <c r="BZ36" s="18">
        <v>348547053.14999998</v>
      </c>
      <c r="CA36" s="18">
        <v>348307680</v>
      </c>
      <c r="CB36" s="18">
        <v>34830535.939999998</v>
      </c>
      <c r="CC36" s="18">
        <v>7657468.5199999996</v>
      </c>
      <c r="CD36" s="18">
        <v>930066868.10000002</v>
      </c>
      <c r="CE36" s="18">
        <v>794745567.69000006</v>
      </c>
      <c r="CF36" s="18">
        <v>1545929067.23</v>
      </c>
      <c r="CG36" s="18">
        <v>118384710.70999999</v>
      </c>
      <c r="CH36" s="17">
        <v>405.73930000000001</v>
      </c>
      <c r="CI36" s="17">
        <v>96.429400000000001</v>
      </c>
    </row>
    <row r="37" spans="2:87" ht="14.4" customHeight="1" x14ac:dyDescent="0.3">
      <c r="B37" s="2">
        <v>45443</v>
      </c>
      <c r="C37" s="1" t="s">
        <v>61</v>
      </c>
      <c r="D37" s="2"/>
      <c r="E37" s="13">
        <v>45444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7">
        <v>406.92410000000001</v>
      </c>
      <c r="CI37" s="17">
        <v>161.2912</v>
      </c>
    </row>
    <row r="60" spans="56:56" x14ac:dyDescent="0.3">
      <c r="BD60" s="18"/>
    </row>
  </sheetData>
  <mergeCells count="45"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</mergeCells>
  <conditionalFormatting sqref="E17:CI37">
    <cfRule type="expression" dxfId="3" priority="2">
      <formula>$C17="1"</formula>
    </cfRule>
  </conditionalFormatting>
  <conditionalFormatting sqref="BD60">
    <cfRule type="expression" dxfId="2" priority="3">
      <formula>$C60="1"</formula>
    </cfRule>
  </conditionalFormatting>
  <conditionalFormatting sqref="E15:CI16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2022-03-30T12:07:52Z</dcterms:created>
  <dcterms:modified xsi:type="dcterms:W3CDTF">2024-06-10T08:44:33Z</dcterms:modified>
</cp:coreProperties>
</file>